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Amortization Table(Year 1-3)" sheetId="1" r:id="rId1"/>
    <sheet name="Amortization Table (Year 4-15)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<sst xmlns="http://schemas.openxmlformats.org/spreadsheetml/2006/main" count="38" uniqueCount="19">
  <si>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Contract Price</t>
  </si>
  <si>
    <t>Monthly Ammortization</t>
  </si>
  <si>
    <t>Percent DP</t>
  </si>
  <si>
    <t>Downpayment</t>
  </si>
  <si>
    <t>Annual Interest</t>
  </si>
  <si>
    <t>Balance</t>
  </si>
  <si>
    <t>Years to pay</t>
  </si>
  <si>
    <t>Month</t>
  </si>
  <si>
    <t>Monthly Amortization = Amort factor x Beginning Balance at Month Zero</t>
  </si>
  <si>
    <t>Interest = Previous Balance x Monthly Interest</t>
  </si>
  <si>
    <t>Principal = Monthly Amortization - Interest</t>
  </si>
  <si>
    <t>Balance= Previous Balance - Principal</t>
  </si>
  <si>
    <t>Annual Interest rate (%)</t>
  </si>
  <si>
    <t>Monthly Interest = Annual Interest/12 months</t>
  </si>
  <si>
    <t>Number of months of loan term = 15 years x 12 months/year</t>
  </si>
  <si>
    <t>Amort factor=G3/(1-(1+G3)^-H3)</t>
  </si>
  <si>
    <t>Totals</t>
  </si>
  <si>
    <t>*Tip - Enter data only on the green cells</t>
  </si>
  <si>
    <t>Amortization factor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</si>
</sst>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.00"/>
    <numFmt numFmtId="165" formatCode="0.000000000000"/>
    <numFmt numFmtId="166" formatCode="0.0000000000"/>
    <numFmt numFmtId="167" formatCode="[$Php-3409]#,##0.00_);[Red]\([$Php-3409]#,##0.00\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000000000_);_(* \(#,##0.00000000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right" wrapText="1"/>
    </xf>
    <xf numFmtId="10" fontId="0" fillId="0" borderId="0" xfId="58" applyNumberFormat="1" applyFon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34" borderId="10" xfId="0" applyFill="1" applyBorder="1" applyAlignment="1">
      <alignment horizontal="center" wrapText="1"/>
    </xf>
    <xf numFmtId="164" fontId="0" fillId="34" borderId="10" xfId="0" applyNumberFormat="1" applyFill="1" applyBorder="1" applyAlignment="1">
      <alignment horizontal="center"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center" wrapText="1"/>
    </xf>
    <xf numFmtId="164" fontId="0" fillId="34" borderId="11" xfId="0" applyNumberFormat="1" applyFill="1" applyBorder="1" applyAlignment="1">
      <alignment horizontal="right" wrapText="1"/>
    </xf>
    <xf numFmtId="164" fontId="0" fillId="34" borderId="0" xfId="0" applyNumberFormat="1" applyFill="1" applyBorder="1" applyAlignment="1">
      <alignment horizontal="right" wrapText="1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35" borderId="10" xfId="0" applyNumberForma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4" fontId="0" fillId="34" borderId="13" xfId="0" applyNumberForma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43" fontId="2" fillId="36" borderId="10" xfId="42" applyFont="1" applyFill="1" applyBorder="1" applyAlignment="1">
      <alignment vertical="top" wrapText="1"/>
    </xf>
    <xf numFmtId="9" fontId="2" fillId="36" borderId="10" xfId="58" applyFont="1" applyFill="1" applyBorder="1" applyAlignment="1">
      <alignment vertical="top" wrapText="1"/>
    </xf>
    <xf numFmtId="43" fontId="2" fillId="37" borderId="10" xfId="42" applyFont="1" applyFill="1" applyBorder="1" applyAlignment="1">
      <alignment vertical="top" wrapText="1"/>
    </xf>
    <xf numFmtId="43" fontId="2" fillId="0" borderId="10" xfId="42" applyFont="1" applyBorder="1" applyAlignment="1">
      <alignment vertical="top" wrapText="1"/>
    </xf>
    <xf numFmtId="43" fontId="0" fillId="0" borderId="10" xfId="0" applyNumberFormat="1" applyBorder="1" applyAlignment="1">
      <alignment/>
    </xf>
    <xf numFmtId="10" fontId="2" fillId="36" borderId="10" xfId="58" applyNumberFormat="1" applyFont="1" applyFill="1" applyBorder="1" applyAlignment="1">
      <alignment horizontal="right" vertical="top" wrapText="1"/>
    </xf>
    <xf numFmtId="175" fontId="0" fillId="0" borderId="10" xfId="0" applyNumberFormat="1" applyBorder="1" applyAlignment="1">
      <alignment/>
    </xf>
    <xf numFmtId="0" fontId="5" fillId="35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99" zoomScaleNormal="99" zoomScalePageLayoutView="0" workbookViewId="0" topLeftCell="A1">
      <pane ySplit="5" topLeftCell="A28" activePane="bottomLeft" state="frozen"/>
      <selection pane="topLeft" activeCell="B1" sqref="B1"/>
      <selection pane="bottomLeft" activeCell="F44" sqref="F44"/>
    </sheetView>
  </sheetViews>
  <sheetFormatPr defaultColWidth="5.00390625" defaultRowHeight="12.75"/>
  <cols>
    <col min="1" max="1" width="15.8515625" style="0" bestFit="1" customWidth="1"/>
    <col min="2" max="2" width="18.7109375" style="0" bestFit="1" customWidth="1"/>
    <col min="3" max="3" width="14.8515625" style="0" bestFit="1" customWidth="1"/>
    <col min="4" max="4" width="24.57421875" style="0" bestFit="1" customWidth="1"/>
    <col min="5" max="5" width="16.421875" style="0" bestFit="1" customWidth="1"/>
    <col min="6" max="6" width="12.8515625" style="0" bestFit="1" customWidth="1"/>
    <col min="7" max="7" width="14.8515625" style="0" bestFit="1" customWidth="1"/>
    <col min="8" max="8" width="12.8515625" style="0" bestFit="1" customWidth="1"/>
    <col min="9" max="9" width="12.7109375" style="0" bestFit="1" customWidth="1"/>
  </cols>
  <sheetData>
    <row r="1" spans="1:9" ht="15" customHeight="1">
      <c r="A1" s="27" t="s">
        <v>0</v>
      </c>
      <c r="B1" s="28">
        <v>1670000</v>
      </c>
      <c r="C1" s="1"/>
      <c r="D1" s="27" t="s">
        <v>1</v>
      </c>
      <c r="E1" s="32">
        <f>I7*B4</f>
        <v>19016.589774202814</v>
      </c>
      <c r="F1" s="3"/>
      <c r="G1" s="35" t="s">
        <v>17</v>
      </c>
      <c r="H1" s="35"/>
      <c r="I1" s="35"/>
    </row>
    <row r="2" spans="1:9" ht="15" customHeight="1">
      <c r="A2" s="27" t="s">
        <v>2</v>
      </c>
      <c r="B2" s="29">
        <v>0.1</v>
      </c>
      <c r="C2" s="1"/>
      <c r="D2" s="27" t="s">
        <v>18</v>
      </c>
      <c r="E2" s="34">
        <f>I7</f>
        <v>0.01265242167278963</v>
      </c>
      <c r="G2" s="35"/>
      <c r="H2" s="35"/>
      <c r="I2" s="35"/>
    </row>
    <row r="3" spans="1:9" ht="15" customHeight="1">
      <c r="A3" s="27" t="s">
        <v>3</v>
      </c>
      <c r="B3" s="30">
        <f>B1*B2</f>
        <v>167000</v>
      </c>
      <c r="C3" s="1"/>
      <c r="D3" s="27" t="s">
        <v>4</v>
      </c>
      <c r="E3" s="33">
        <v>0.13</v>
      </c>
      <c r="G3" s="35"/>
      <c r="H3" s="35"/>
      <c r="I3" s="35"/>
    </row>
    <row r="4" spans="1:5" ht="15" customHeight="1">
      <c r="A4" s="27" t="s">
        <v>5</v>
      </c>
      <c r="B4" s="31">
        <f>B1-B3</f>
        <v>1503000</v>
      </c>
      <c r="C4" s="1"/>
      <c r="D4" s="27" t="s">
        <v>6</v>
      </c>
      <c r="E4" s="28">
        <v>15</v>
      </c>
    </row>
    <row r="5" spans="1:9" ht="63.7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26" t="s">
        <v>15</v>
      </c>
    </row>
    <row r="6" spans="1:9" s="5" customFormat="1" ht="12.75">
      <c r="A6" s="22">
        <v>0</v>
      </c>
      <c r="B6" s="23"/>
      <c r="C6" s="24"/>
      <c r="D6" s="25"/>
      <c r="E6" s="24">
        <f>B4</f>
        <v>1503000</v>
      </c>
      <c r="F6" s="8"/>
      <c r="G6" s="9"/>
      <c r="I6" s="10"/>
    </row>
    <row r="7" spans="1:9" ht="12.75">
      <c r="A7" s="11">
        <v>1</v>
      </c>
      <c r="B7" s="12">
        <f>E6*I7</f>
        <v>19016.589774202814</v>
      </c>
      <c r="C7" s="7">
        <f>E6*G7</f>
        <v>16282.5</v>
      </c>
      <c r="D7" s="7">
        <f>B7-C7</f>
        <v>2734.0897742028137</v>
      </c>
      <c r="E7" s="7">
        <f aca="true" t="shared" si="0" ref="E7:E42">E6-D7</f>
        <v>1500265.9102257972</v>
      </c>
      <c r="F7" s="8">
        <f>E3</f>
        <v>0.13</v>
      </c>
      <c r="G7" s="9">
        <f>F7/12</f>
        <v>0.010833333333333334</v>
      </c>
      <c r="H7" s="5">
        <f>E4*12</f>
        <v>180</v>
      </c>
      <c r="I7" s="10">
        <f>G7/(1-(1+G7)^-H7)</f>
        <v>0.01265242167278963</v>
      </c>
    </row>
    <row r="8" spans="1:9" ht="12.75">
      <c r="A8" s="11">
        <v>2</v>
      </c>
      <c r="B8" s="12">
        <f>B7</f>
        <v>19016.589774202814</v>
      </c>
      <c r="C8" s="7">
        <f aca="true" t="shared" si="1" ref="C8:C42">E7*G8</f>
        <v>16252.880694112804</v>
      </c>
      <c r="D8" s="7">
        <f aca="true" t="shared" si="2" ref="D8:D42">B8-C8</f>
        <v>2763.7090800900096</v>
      </c>
      <c r="E8" s="7">
        <f t="shared" si="0"/>
        <v>1497502.2011457072</v>
      </c>
      <c r="F8" s="13"/>
      <c r="G8" s="9">
        <f>G7</f>
        <v>0.010833333333333334</v>
      </c>
      <c r="I8" s="14">
        <f>I7</f>
        <v>0.01265242167278963</v>
      </c>
    </row>
    <row r="9" spans="1:9" ht="12.75">
      <c r="A9" s="11">
        <v>3</v>
      </c>
      <c r="B9" s="12">
        <f>B8</f>
        <v>19016.589774202814</v>
      </c>
      <c r="C9" s="7">
        <f t="shared" si="1"/>
        <v>16222.940512411828</v>
      </c>
      <c r="D9" s="7">
        <f t="shared" si="2"/>
        <v>2793.649261790986</v>
      </c>
      <c r="E9" s="7">
        <f t="shared" si="0"/>
        <v>1494708.5518839161</v>
      </c>
      <c r="G9" s="9">
        <f aca="true" t="shared" si="3" ref="G9:G42">G8</f>
        <v>0.010833333333333334</v>
      </c>
      <c r="I9" s="14">
        <f aca="true" t="shared" si="4" ref="I9:I42">I8</f>
        <v>0.01265242167278963</v>
      </c>
    </row>
    <row r="10" spans="1:9" ht="12.75">
      <c r="A10" s="6">
        <v>4</v>
      </c>
      <c r="B10" s="12">
        <f aca="true" t="shared" si="5" ref="B10:B42">B9</f>
        <v>19016.589774202814</v>
      </c>
      <c r="C10" s="7">
        <f t="shared" si="1"/>
        <v>16192.675978742425</v>
      </c>
      <c r="D10" s="7">
        <f t="shared" si="2"/>
        <v>2823.9137954603884</v>
      </c>
      <c r="E10" s="7">
        <f t="shared" si="0"/>
        <v>1491884.6380884557</v>
      </c>
      <c r="G10" s="9">
        <f t="shared" si="3"/>
        <v>0.010833333333333334</v>
      </c>
      <c r="I10" s="14">
        <f t="shared" si="4"/>
        <v>0.01265242167278963</v>
      </c>
    </row>
    <row r="11" spans="1:9" ht="12.75">
      <c r="A11" s="11">
        <v>5</v>
      </c>
      <c r="B11" s="12">
        <f t="shared" si="5"/>
        <v>19016.589774202814</v>
      </c>
      <c r="C11" s="7">
        <f t="shared" si="1"/>
        <v>16162.083579291604</v>
      </c>
      <c r="D11" s="7">
        <f t="shared" si="2"/>
        <v>2854.5061949112096</v>
      </c>
      <c r="E11" s="7">
        <f t="shared" si="0"/>
        <v>1489030.1318935445</v>
      </c>
      <c r="F11" s="13"/>
      <c r="G11" s="9">
        <f t="shared" si="3"/>
        <v>0.010833333333333334</v>
      </c>
      <c r="I11" s="14">
        <f t="shared" si="4"/>
        <v>0.01265242167278963</v>
      </c>
    </row>
    <row r="12" spans="1:9" ht="12.75">
      <c r="A12" s="11">
        <v>6</v>
      </c>
      <c r="B12" s="12">
        <f t="shared" si="5"/>
        <v>19016.589774202814</v>
      </c>
      <c r="C12" s="7">
        <f t="shared" si="1"/>
        <v>16131.159762180065</v>
      </c>
      <c r="D12" s="7">
        <f t="shared" si="2"/>
        <v>2885.430012022749</v>
      </c>
      <c r="E12" s="7">
        <f t="shared" si="0"/>
        <v>1486144.7018815216</v>
      </c>
      <c r="F12" s="13"/>
      <c r="G12" s="9">
        <f t="shared" si="3"/>
        <v>0.010833333333333334</v>
      </c>
      <c r="I12" s="14">
        <f t="shared" si="4"/>
        <v>0.01265242167278963</v>
      </c>
    </row>
    <row r="13" spans="1:9" ht="12.75">
      <c r="A13" s="11">
        <v>7</v>
      </c>
      <c r="B13" s="12">
        <f t="shared" si="5"/>
        <v>19016.589774202814</v>
      </c>
      <c r="C13" s="7">
        <f t="shared" si="1"/>
        <v>16099.900937049819</v>
      </c>
      <c r="D13" s="7">
        <f t="shared" si="2"/>
        <v>2916.688837152995</v>
      </c>
      <c r="E13" s="7">
        <f t="shared" si="0"/>
        <v>1483228.0130443687</v>
      </c>
      <c r="G13" s="9">
        <f t="shared" si="3"/>
        <v>0.010833333333333334</v>
      </c>
      <c r="I13" s="14">
        <f t="shared" si="4"/>
        <v>0.01265242167278963</v>
      </c>
    </row>
    <row r="14" spans="1:9" ht="12.75">
      <c r="A14" s="6">
        <v>8</v>
      </c>
      <c r="B14" s="12">
        <f t="shared" si="5"/>
        <v>19016.589774202814</v>
      </c>
      <c r="C14" s="7">
        <f t="shared" si="1"/>
        <v>16068.303474647328</v>
      </c>
      <c r="D14" s="7">
        <f t="shared" si="2"/>
        <v>2948.286299555486</v>
      </c>
      <c r="E14" s="7">
        <f t="shared" si="0"/>
        <v>1480279.7267448131</v>
      </c>
      <c r="G14" s="9">
        <f t="shared" si="3"/>
        <v>0.010833333333333334</v>
      </c>
      <c r="I14" s="14">
        <f t="shared" si="4"/>
        <v>0.01265242167278963</v>
      </c>
    </row>
    <row r="15" spans="1:9" ht="12.75">
      <c r="A15" s="11">
        <v>9</v>
      </c>
      <c r="B15" s="12">
        <f t="shared" si="5"/>
        <v>19016.589774202814</v>
      </c>
      <c r="C15" s="7">
        <f t="shared" si="1"/>
        <v>16036.363706402142</v>
      </c>
      <c r="D15" s="7">
        <f t="shared" si="2"/>
        <v>2980.2260678006714</v>
      </c>
      <c r="E15" s="7">
        <f t="shared" si="0"/>
        <v>1477299.5006770124</v>
      </c>
      <c r="G15" s="9">
        <f t="shared" si="3"/>
        <v>0.010833333333333334</v>
      </c>
      <c r="I15" s="14">
        <f t="shared" si="4"/>
        <v>0.01265242167278963</v>
      </c>
    </row>
    <row r="16" spans="1:9" ht="12.75">
      <c r="A16" s="11">
        <v>10</v>
      </c>
      <c r="B16" s="12">
        <f t="shared" si="5"/>
        <v>19016.589774202814</v>
      </c>
      <c r="C16" s="7">
        <f t="shared" si="1"/>
        <v>16004.077924000969</v>
      </c>
      <c r="D16" s="7">
        <f t="shared" si="2"/>
        <v>3012.511850201845</v>
      </c>
      <c r="E16" s="7">
        <f t="shared" si="0"/>
        <v>1474286.9888268106</v>
      </c>
      <c r="G16" s="9">
        <f t="shared" si="3"/>
        <v>0.010833333333333334</v>
      </c>
      <c r="I16" s="14">
        <f t="shared" si="4"/>
        <v>0.01265242167278963</v>
      </c>
    </row>
    <row r="17" spans="1:9" ht="12.75">
      <c r="A17" s="11">
        <v>11</v>
      </c>
      <c r="B17" s="12">
        <f t="shared" si="5"/>
        <v>19016.589774202814</v>
      </c>
      <c r="C17" s="7">
        <f t="shared" si="1"/>
        <v>15971.442378957116</v>
      </c>
      <c r="D17" s="7">
        <f t="shared" si="2"/>
        <v>3045.147395245698</v>
      </c>
      <c r="E17" s="7">
        <f t="shared" si="0"/>
        <v>1471241.841431565</v>
      </c>
      <c r="G17" s="9">
        <f t="shared" si="3"/>
        <v>0.010833333333333334</v>
      </c>
      <c r="I17" s="14">
        <f t="shared" si="4"/>
        <v>0.01265242167278963</v>
      </c>
    </row>
    <row r="18" spans="1:9" ht="12.75">
      <c r="A18" s="6">
        <v>12</v>
      </c>
      <c r="B18" s="12">
        <f t="shared" si="5"/>
        <v>19016.589774202814</v>
      </c>
      <c r="C18" s="7">
        <f t="shared" si="1"/>
        <v>15938.453282175287</v>
      </c>
      <c r="D18" s="7">
        <f t="shared" si="2"/>
        <v>3078.1364920275264</v>
      </c>
      <c r="E18" s="7">
        <f t="shared" si="0"/>
        <v>1468163.7049395374</v>
      </c>
      <c r="G18" s="9">
        <f t="shared" si="3"/>
        <v>0.010833333333333334</v>
      </c>
      <c r="I18" s="14">
        <f t="shared" si="4"/>
        <v>0.01265242167278963</v>
      </c>
    </row>
    <row r="19" spans="1:9" ht="12.75">
      <c r="A19" s="11">
        <v>13</v>
      </c>
      <c r="B19" s="12">
        <f t="shared" si="5"/>
        <v>19016.589774202814</v>
      </c>
      <c r="C19" s="7">
        <f t="shared" si="1"/>
        <v>15905.106803511657</v>
      </c>
      <c r="D19" s="7">
        <f t="shared" si="2"/>
        <v>3111.482970691157</v>
      </c>
      <c r="E19" s="7">
        <f t="shared" si="0"/>
        <v>1465052.2219688464</v>
      </c>
      <c r="G19" s="9">
        <f t="shared" si="3"/>
        <v>0.010833333333333334</v>
      </c>
      <c r="I19" s="14">
        <f t="shared" si="4"/>
        <v>0.01265242167278963</v>
      </c>
    </row>
    <row r="20" spans="1:9" ht="12.75">
      <c r="A20" s="11">
        <v>14</v>
      </c>
      <c r="B20" s="12">
        <f t="shared" si="5"/>
        <v>19016.589774202814</v>
      </c>
      <c r="C20" s="7">
        <f t="shared" si="1"/>
        <v>15871.39907132917</v>
      </c>
      <c r="D20" s="7">
        <f t="shared" si="2"/>
        <v>3145.190702873644</v>
      </c>
      <c r="E20" s="7">
        <f t="shared" si="0"/>
        <v>1461907.0312659726</v>
      </c>
      <c r="G20" s="9">
        <f t="shared" si="3"/>
        <v>0.010833333333333334</v>
      </c>
      <c r="I20" s="14">
        <f t="shared" si="4"/>
        <v>0.01265242167278963</v>
      </c>
    </row>
    <row r="21" spans="1:9" ht="12.75">
      <c r="A21" s="11">
        <v>15</v>
      </c>
      <c r="B21" s="12">
        <f t="shared" si="5"/>
        <v>19016.589774202814</v>
      </c>
      <c r="C21" s="7">
        <f t="shared" si="1"/>
        <v>15837.326172048037</v>
      </c>
      <c r="D21" s="7">
        <f t="shared" si="2"/>
        <v>3179.263602154777</v>
      </c>
      <c r="E21" s="7">
        <f t="shared" si="0"/>
        <v>1458727.7676638179</v>
      </c>
      <c r="G21" s="9">
        <f t="shared" si="3"/>
        <v>0.010833333333333334</v>
      </c>
      <c r="I21" s="14">
        <f t="shared" si="4"/>
        <v>0.01265242167278963</v>
      </c>
    </row>
    <row r="22" spans="1:9" ht="12.75">
      <c r="A22" s="6">
        <v>16</v>
      </c>
      <c r="B22" s="12">
        <f t="shared" si="5"/>
        <v>19016.589774202814</v>
      </c>
      <c r="C22" s="7">
        <f t="shared" si="1"/>
        <v>15802.884149691361</v>
      </c>
      <c r="D22" s="7">
        <f t="shared" si="2"/>
        <v>3213.7056245114527</v>
      </c>
      <c r="E22" s="7">
        <f t="shared" si="0"/>
        <v>1455514.0620393064</v>
      </c>
      <c r="G22" s="9">
        <f t="shared" si="3"/>
        <v>0.010833333333333334</v>
      </c>
      <c r="I22" s="14">
        <f t="shared" si="4"/>
        <v>0.01265242167278963</v>
      </c>
    </row>
    <row r="23" spans="1:9" ht="12.75">
      <c r="A23" s="11">
        <v>17</v>
      </c>
      <c r="B23" s="12">
        <f t="shared" si="5"/>
        <v>19016.589774202814</v>
      </c>
      <c r="C23" s="7">
        <f t="shared" si="1"/>
        <v>15768.06900542582</v>
      </c>
      <c r="D23" s="7">
        <f t="shared" si="2"/>
        <v>3248.5207687769944</v>
      </c>
      <c r="E23" s="7">
        <f t="shared" si="0"/>
        <v>1452265.5412705294</v>
      </c>
      <c r="G23" s="9">
        <f t="shared" si="3"/>
        <v>0.010833333333333334</v>
      </c>
      <c r="I23" s="14">
        <f t="shared" si="4"/>
        <v>0.01265242167278963</v>
      </c>
    </row>
    <row r="24" spans="1:9" ht="12.75">
      <c r="A24" s="11">
        <v>18</v>
      </c>
      <c r="B24" s="12">
        <f t="shared" si="5"/>
        <v>19016.589774202814</v>
      </c>
      <c r="C24" s="7">
        <f t="shared" si="1"/>
        <v>15732.876697097403</v>
      </c>
      <c r="D24" s="7">
        <f t="shared" si="2"/>
        <v>3283.713077105411</v>
      </c>
      <c r="E24" s="7">
        <f t="shared" si="0"/>
        <v>1448981.828193424</v>
      </c>
      <c r="G24" s="9">
        <f t="shared" si="3"/>
        <v>0.010833333333333334</v>
      </c>
      <c r="I24" s="14">
        <f t="shared" si="4"/>
        <v>0.01265242167278963</v>
      </c>
    </row>
    <row r="25" spans="1:9" ht="12.75">
      <c r="A25" s="11">
        <v>19</v>
      </c>
      <c r="B25" s="12">
        <f t="shared" si="5"/>
        <v>19016.589774202814</v>
      </c>
      <c r="C25" s="7">
        <f t="shared" si="1"/>
        <v>15697.303138762094</v>
      </c>
      <c r="D25" s="7">
        <f t="shared" si="2"/>
        <v>3319.2866354407197</v>
      </c>
      <c r="E25" s="7">
        <f t="shared" si="0"/>
        <v>1445662.5415579833</v>
      </c>
      <c r="G25" s="9">
        <f t="shared" si="3"/>
        <v>0.010833333333333334</v>
      </c>
      <c r="I25" s="14">
        <f t="shared" si="4"/>
        <v>0.01265242167278963</v>
      </c>
    </row>
    <row r="26" spans="1:9" ht="12.75">
      <c r="A26" s="6">
        <v>20</v>
      </c>
      <c r="B26" s="12">
        <f t="shared" si="5"/>
        <v>19016.589774202814</v>
      </c>
      <c r="C26" s="7">
        <f t="shared" si="1"/>
        <v>15661.344200211486</v>
      </c>
      <c r="D26" s="7">
        <f t="shared" si="2"/>
        <v>3355.2455739913275</v>
      </c>
      <c r="E26" s="7">
        <f t="shared" si="0"/>
        <v>1442307.295983992</v>
      </c>
      <c r="G26" s="9">
        <f t="shared" si="3"/>
        <v>0.010833333333333334</v>
      </c>
      <c r="I26" s="14">
        <f t="shared" si="4"/>
        <v>0.01265242167278963</v>
      </c>
    </row>
    <row r="27" spans="1:9" ht="12.75">
      <c r="A27" s="11">
        <v>21</v>
      </c>
      <c r="B27" s="12">
        <f t="shared" si="5"/>
        <v>19016.589774202814</v>
      </c>
      <c r="C27" s="7">
        <f t="shared" si="1"/>
        <v>15624.995706493248</v>
      </c>
      <c r="D27" s="7">
        <f t="shared" si="2"/>
        <v>3391.594067709566</v>
      </c>
      <c r="E27" s="7">
        <f t="shared" si="0"/>
        <v>1438915.7019162825</v>
      </c>
      <c r="G27" s="9">
        <f t="shared" si="3"/>
        <v>0.010833333333333334</v>
      </c>
      <c r="I27" s="14">
        <f t="shared" si="4"/>
        <v>0.01265242167278963</v>
      </c>
    </row>
    <row r="28" spans="1:9" ht="12.75">
      <c r="A28" s="11">
        <v>22</v>
      </c>
      <c r="B28" s="12">
        <f t="shared" si="5"/>
        <v>19016.589774202814</v>
      </c>
      <c r="C28" s="7">
        <f t="shared" si="1"/>
        <v>15588.253437426394</v>
      </c>
      <c r="D28" s="7">
        <f t="shared" si="2"/>
        <v>3428.3363367764196</v>
      </c>
      <c r="E28" s="7">
        <f t="shared" si="0"/>
        <v>1435487.3655795061</v>
      </c>
      <c r="G28" s="9">
        <f t="shared" si="3"/>
        <v>0.010833333333333334</v>
      </c>
      <c r="I28" s="14">
        <f t="shared" si="4"/>
        <v>0.01265242167278963</v>
      </c>
    </row>
    <row r="29" spans="1:9" ht="12.75">
      <c r="A29" s="11">
        <v>23</v>
      </c>
      <c r="B29" s="12">
        <f t="shared" si="5"/>
        <v>19016.589774202814</v>
      </c>
      <c r="C29" s="7">
        <f t="shared" si="1"/>
        <v>15551.113127111317</v>
      </c>
      <c r="D29" s="7">
        <f t="shared" si="2"/>
        <v>3465.4766470914965</v>
      </c>
      <c r="E29" s="7">
        <f t="shared" si="0"/>
        <v>1432021.8889324146</v>
      </c>
      <c r="G29" s="9">
        <f t="shared" si="3"/>
        <v>0.010833333333333334</v>
      </c>
      <c r="I29" s="14">
        <f t="shared" si="4"/>
        <v>0.01265242167278963</v>
      </c>
    </row>
    <row r="30" spans="1:9" ht="12.75">
      <c r="A30" s="6">
        <v>24</v>
      </c>
      <c r="B30" s="12">
        <f t="shared" si="5"/>
        <v>19016.589774202814</v>
      </c>
      <c r="C30" s="7">
        <f t="shared" si="1"/>
        <v>15513.570463434491</v>
      </c>
      <c r="D30" s="7">
        <f t="shared" si="2"/>
        <v>3503.0193107683226</v>
      </c>
      <c r="E30" s="7">
        <f t="shared" si="0"/>
        <v>1428518.8696216464</v>
      </c>
      <c r="G30" s="9">
        <f t="shared" si="3"/>
        <v>0.010833333333333334</v>
      </c>
      <c r="I30" s="14">
        <f t="shared" si="4"/>
        <v>0.01265242167278963</v>
      </c>
    </row>
    <row r="31" spans="1:9" ht="12.75">
      <c r="A31" s="11">
        <v>25</v>
      </c>
      <c r="B31" s="12">
        <f t="shared" si="5"/>
        <v>19016.589774202814</v>
      </c>
      <c r="C31" s="7">
        <f t="shared" si="1"/>
        <v>15475.621087567835</v>
      </c>
      <c r="D31" s="7">
        <f t="shared" si="2"/>
        <v>3540.9686866349784</v>
      </c>
      <c r="E31" s="7">
        <f t="shared" si="0"/>
        <v>1424977.9009350115</v>
      </c>
      <c r="G31" s="9">
        <f t="shared" si="3"/>
        <v>0.010833333333333334</v>
      </c>
      <c r="I31" s="14">
        <f t="shared" si="4"/>
        <v>0.01265242167278963</v>
      </c>
    </row>
    <row r="32" spans="1:9" ht="12.75">
      <c r="A32" s="11">
        <v>26</v>
      </c>
      <c r="B32" s="12">
        <f t="shared" si="5"/>
        <v>19016.589774202814</v>
      </c>
      <c r="C32" s="7">
        <f t="shared" si="1"/>
        <v>15437.260593462624</v>
      </c>
      <c r="D32" s="7">
        <f t="shared" si="2"/>
        <v>3579.3291807401893</v>
      </c>
      <c r="E32" s="7">
        <f t="shared" si="0"/>
        <v>1421398.5717542712</v>
      </c>
      <c r="G32" s="9">
        <f t="shared" si="3"/>
        <v>0.010833333333333334</v>
      </c>
      <c r="I32" s="14">
        <f t="shared" si="4"/>
        <v>0.01265242167278963</v>
      </c>
    </row>
    <row r="33" spans="1:9" ht="12.75">
      <c r="A33" s="11">
        <v>27</v>
      </c>
      <c r="B33" s="12">
        <f t="shared" si="5"/>
        <v>19016.589774202814</v>
      </c>
      <c r="C33" s="7">
        <f t="shared" si="1"/>
        <v>15398.484527337938</v>
      </c>
      <c r="D33" s="7">
        <f t="shared" si="2"/>
        <v>3618.105246864876</v>
      </c>
      <c r="E33" s="7">
        <f t="shared" si="0"/>
        <v>1417780.4665074062</v>
      </c>
      <c r="G33" s="9">
        <f t="shared" si="3"/>
        <v>0.010833333333333334</v>
      </c>
      <c r="I33" s="14">
        <f t="shared" si="4"/>
        <v>0.01265242167278963</v>
      </c>
    </row>
    <row r="34" spans="1:9" ht="12.75">
      <c r="A34" s="6">
        <v>28</v>
      </c>
      <c r="B34" s="12">
        <f t="shared" si="5"/>
        <v>19016.589774202814</v>
      </c>
      <c r="C34" s="7">
        <f t="shared" si="1"/>
        <v>15359.288387163568</v>
      </c>
      <c r="D34" s="7">
        <f t="shared" si="2"/>
        <v>3657.301387039246</v>
      </c>
      <c r="E34" s="7">
        <f t="shared" si="0"/>
        <v>1414123.165120367</v>
      </c>
      <c r="G34" s="9">
        <f t="shared" si="3"/>
        <v>0.010833333333333334</v>
      </c>
      <c r="I34" s="14">
        <f t="shared" si="4"/>
        <v>0.01265242167278963</v>
      </c>
    </row>
    <row r="35" spans="1:9" ht="12.75">
      <c r="A35" s="11">
        <v>29</v>
      </c>
      <c r="B35" s="12">
        <f t="shared" si="5"/>
        <v>19016.589774202814</v>
      </c>
      <c r="C35" s="7">
        <f t="shared" si="1"/>
        <v>15319.667622137309</v>
      </c>
      <c r="D35" s="7">
        <f t="shared" si="2"/>
        <v>3696.9221520655046</v>
      </c>
      <c r="E35" s="7">
        <f t="shared" si="0"/>
        <v>1410426.2429683015</v>
      </c>
      <c r="G35" s="9">
        <f t="shared" si="3"/>
        <v>0.010833333333333334</v>
      </c>
      <c r="I35" s="14">
        <f t="shared" si="4"/>
        <v>0.01265242167278963</v>
      </c>
    </row>
    <row r="36" spans="1:9" ht="12.75">
      <c r="A36" s="11">
        <v>30</v>
      </c>
      <c r="B36" s="12">
        <f t="shared" si="5"/>
        <v>19016.589774202814</v>
      </c>
      <c r="C36" s="7">
        <f t="shared" si="1"/>
        <v>15279.6176321566</v>
      </c>
      <c r="D36" s="7">
        <f t="shared" si="2"/>
        <v>3736.972142046214</v>
      </c>
      <c r="E36" s="7">
        <f t="shared" si="0"/>
        <v>1406689.2708262552</v>
      </c>
      <c r="G36" s="9">
        <f t="shared" si="3"/>
        <v>0.010833333333333334</v>
      </c>
      <c r="I36" s="14">
        <f t="shared" si="4"/>
        <v>0.01265242167278963</v>
      </c>
    </row>
    <row r="37" spans="1:9" ht="12.75">
      <c r="A37" s="11">
        <v>31</v>
      </c>
      <c r="B37" s="12">
        <f t="shared" si="5"/>
        <v>19016.589774202814</v>
      </c>
      <c r="C37" s="7">
        <f t="shared" si="1"/>
        <v>15239.133767284431</v>
      </c>
      <c r="D37" s="7">
        <f t="shared" si="2"/>
        <v>3777.4560069183826</v>
      </c>
      <c r="E37" s="7">
        <f t="shared" si="0"/>
        <v>1402911.8148193369</v>
      </c>
      <c r="G37" s="9">
        <f t="shared" si="3"/>
        <v>0.010833333333333334</v>
      </c>
      <c r="I37" s="14">
        <f t="shared" si="4"/>
        <v>0.01265242167278963</v>
      </c>
    </row>
    <row r="38" spans="1:9" ht="12.75">
      <c r="A38" s="6">
        <v>32</v>
      </c>
      <c r="B38" s="12">
        <f t="shared" si="5"/>
        <v>19016.589774202814</v>
      </c>
      <c r="C38" s="7">
        <f t="shared" si="1"/>
        <v>15198.211327209483</v>
      </c>
      <c r="D38" s="7">
        <f t="shared" si="2"/>
        <v>3818.3784469933307</v>
      </c>
      <c r="E38" s="7">
        <f t="shared" si="0"/>
        <v>1399093.4363723435</v>
      </c>
      <c r="G38" s="9">
        <f t="shared" si="3"/>
        <v>0.010833333333333334</v>
      </c>
      <c r="I38" s="14">
        <f t="shared" si="4"/>
        <v>0.01265242167278963</v>
      </c>
    </row>
    <row r="39" spans="1:9" ht="12.75">
      <c r="A39" s="11">
        <v>33</v>
      </c>
      <c r="B39" s="12">
        <f t="shared" si="5"/>
        <v>19016.589774202814</v>
      </c>
      <c r="C39" s="7">
        <f t="shared" si="1"/>
        <v>15156.845560700387</v>
      </c>
      <c r="D39" s="7">
        <f t="shared" si="2"/>
        <v>3859.7442135024266</v>
      </c>
      <c r="E39" s="7">
        <f t="shared" si="0"/>
        <v>1395233.692158841</v>
      </c>
      <c r="G39" s="9">
        <f t="shared" si="3"/>
        <v>0.010833333333333334</v>
      </c>
      <c r="I39" s="14">
        <f t="shared" si="4"/>
        <v>0.01265242167278963</v>
      </c>
    </row>
    <row r="40" spans="1:9" ht="12.75">
      <c r="A40" s="11">
        <v>34</v>
      </c>
      <c r="B40" s="12">
        <f t="shared" si="5"/>
        <v>19016.589774202814</v>
      </c>
      <c r="C40" s="7">
        <f t="shared" si="1"/>
        <v>15115.031665054112</v>
      </c>
      <c r="D40" s="7">
        <f t="shared" si="2"/>
        <v>3901.558109148702</v>
      </c>
      <c r="E40" s="7">
        <f t="shared" si="0"/>
        <v>1391332.1340496924</v>
      </c>
      <c r="G40" s="9">
        <f t="shared" si="3"/>
        <v>0.010833333333333334</v>
      </c>
      <c r="I40" s="14">
        <f t="shared" si="4"/>
        <v>0.01265242167278963</v>
      </c>
    </row>
    <row r="41" spans="1:9" ht="12.75">
      <c r="A41" s="11">
        <v>35</v>
      </c>
      <c r="B41" s="12">
        <f t="shared" si="5"/>
        <v>19016.589774202814</v>
      </c>
      <c r="C41" s="7">
        <f t="shared" si="1"/>
        <v>15072.764785538335</v>
      </c>
      <c r="D41" s="7">
        <f t="shared" si="2"/>
        <v>3943.824988664479</v>
      </c>
      <c r="E41" s="7">
        <f t="shared" si="0"/>
        <v>1387388.3090610278</v>
      </c>
      <c r="G41" s="9">
        <f t="shared" si="3"/>
        <v>0.010833333333333334</v>
      </c>
      <c r="I41" s="14">
        <f t="shared" si="4"/>
        <v>0.01265242167278963</v>
      </c>
    </row>
    <row r="42" spans="1:9" ht="12.75">
      <c r="A42" s="6">
        <v>36</v>
      </c>
      <c r="B42" s="12">
        <f t="shared" si="5"/>
        <v>19016.589774202814</v>
      </c>
      <c r="C42" s="7">
        <f t="shared" si="1"/>
        <v>15030.040014827802</v>
      </c>
      <c r="D42" s="7">
        <f t="shared" si="2"/>
        <v>3986.5497593750115</v>
      </c>
      <c r="E42" s="21">
        <f t="shared" si="0"/>
        <v>1383401.759301653</v>
      </c>
      <c r="G42" s="9">
        <f t="shared" si="3"/>
        <v>0.010833333333333334</v>
      </c>
      <c r="I42" s="14">
        <f t="shared" si="4"/>
        <v>0.01265242167278963</v>
      </c>
    </row>
    <row r="43" spans="1:9" ht="12.75">
      <c r="A43" s="15"/>
      <c r="B43" s="16"/>
      <c r="C43" s="17"/>
      <c r="D43" s="17"/>
      <c r="E43" s="18"/>
      <c r="G43" s="9"/>
      <c r="I43" s="14"/>
    </row>
    <row r="44" spans="1:4" ht="13.5" thickBot="1">
      <c r="A44" s="20" t="s">
        <v>16</v>
      </c>
      <c r="B44" s="19">
        <f>SUM(B7:B42)</f>
        <v>684597.2318713007</v>
      </c>
      <c r="C44" s="19">
        <f>SUM(C7:C42)</f>
        <v>564998.9911729543</v>
      </c>
      <c r="D44" s="19">
        <f>SUM(D7:D42)</f>
        <v>119598.24069834698</v>
      </c>
    </row>
    <row r="45" ht="13.5" thickTop="1"/>
    <row r="47" ht="12.75">
      <c r="A47" s="2"/>
    </row>
  </sheetData>
  <sheetProtection/>
  <mergeCells count="1">
    <mergeCell ref="G1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="99" zoomScaleNormal="99" zoomScalePageLayoutView="0" workbookViewId="0" topLeftCell="A1">
      <pane ySplit="5" topLeftCell="A38" activePane="bottomLeft" state="frozen"/>
      <selection pane="topLeft" activeCell="B1" sqref="B1"/>
      <selection pane="bottomLeft" activeCell="B7" sqref="B7"/>
    </sheetView>
  </sheetViews>
  <sheetFormatPr defaultColWidth="5.00390625" defaultRowHeight="12.75"/>
  <cols>
    <col min="1" max="1" width="15.8515625" style="0" bestFit="1" customWidth="1"/>
    <col min="2" max="2" width="18.7109375" style="0" bestFit="1" customWidth="1"/>
    <col min="3" max="3" width="16.421875" style="0" bestFit="1" customWidth="1"/>
    <col min="4" max="4" width="24.57421875" style="0" bestFit="1" customWidth="1"/>
    <col min="5" max="5" width="16.421875" style="0" bestFit="1" customWidth="1"/>
    <col min="6" max="6" width="12.8515625" style="0" bestFit="1" customWidth="1"/>
    <col min="7" max="7" width="14.8515625" style="0" bestFit="1" customWidth="1"/>
    <col min="8" max="8" width="12.8515625" style="0" bestFit="1" customWidth="1"/>
    <col min="9" max="9" width="12.7109375" style="0" bestFit="1" customWidth="1"/>
  </cols>
  <sheetData>
    <row r="1" spans="1:9" ht="15" customHeight="1">
      <c r="A1" s="27" t="s">
        <v>0</v>
      </c>
      <c r="B1" s="28">
        <f>'Amortization Table(Year 1-3)'!E42</f>
        <v>1383401.759301653</v>
      </c>
      <c r="C1" s="1"/>
      <c r="D1" s="27" t="s">
        <v>1</v>
      </c>
      <c r="E1" s="32">
        <f>I7*B4</f>
        <v>20763.155588923142</v>
      </c>
      <c r="F1" s="3"/>
      <c r="G1" s="35" t="s">
        <v>17</v>
      </c>
      <c r="H1" s="35"/>
      <c r="I1" s="35"/>
    </row>
    <row r="2" spans="1:9" ht="15" customHeight="1">
      <c r="A2" s="27" t="s">
        <v>2</v>
      </c>
      <c r="B2" s="29"/>
      <c r="C2" s="1"/>
      <c r="D2" s="27" t="s">
        <v>18</v>
      </c>
      <c r="E2" s="34">
        <f>I7</f>
        <v>0.015008767662262099</v>
      </c>
      <c r="G2" s="35"/>
      <c r="H2" s="35"/>
      <c r="I2" s="35"/>
    </row>
    <row r="3" spans="1:9" ht="15" customHeight="1">
      <c r="A3" s="27" t="s">
        <v>3</v>
      </c>
      <c r="B3" s="30">
        <f>B1*B2</f>
        <v>0</v>
      </c>
      <c r="C3" s="1"/>
      <c r="D3" s="27" t="s">
        <v>4</v>
      </c>
      <c r="E3" s="33">
        <v>0.15</v>
      </c>
      <c r="G3" s="35"/>
      <c r="H3" s="35"/>
      <c r="I3" s="35"/>
    </row>
    <row r="4" spans="1:5" ht="15" customHeight="1">
      <c r="A4" s="27" t="s">
        <v>5</v>
      </c>
      <c r="B4" s="31">
        <f>B1-B3</f>
        <v>1383401.759301653</v>
      </c>
      <c r="C4" s="1"/>
      <c r="D4" s="27" t="s">
        <v>6</v>
      </c>
      <c r="E4" s="28">
        <v>12</v>
      </c>
    </row>
    <row r="5" spans="1:9" ht="63.7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26" t="s">
        <v>15</v>
      </c>
    </row>
    <row r="6" spans="1:9" s="5" customFormat="1" ht="12.75">
      <c r="A6" s="22">
        <v>36</v>
      </c>
      <c r="B6" s="23"/>
      <c r="C6" s="24"/>
      <c r="D6" s="25"/>
      <c r="E6" s="24">
        <f>B4</f>
        <v>1383401.759301653</v>
      </c>
      <c r="F6" s="8"/>
      <c r="G6" s="9"/>
      <c r="I6" s="10"/>
    </row>
    <row r="7" spans="1:9" ht="12.75">
      <c r="A7" s="11">
        <f>A6+1</f>
        <v>37</v>
      </c>
      <c r="B7" s="12">
        <f>E6*I7</f>
        <v>20763.155588923142</v>
      </c>
      <c r="C7" s="7">
        <f>E6*G7</f>
        <v>17292.52199127066</v>
      </c>
      <c r="D7" s="7">
        <f>B7-C7</f>
        <v>3470.6335976524824</v>
      </c>
      <c r="E7" s="7">
        <f aca="true" t="shared" si="0" ref="E7:E70">E6-D7</f>
        <v>1379931.1257040005</v>
      </c>
      <c r="F7" s="8">
        <f>E3</f>
        <v>0.15</v>
      </c>
      <c r="G7" s="9">
        <f>F7/12</f>
        <v>0.012499999999999999</v>
      </c>
      <c r="H7" s="5">
        <f>E4*12</f>
        <v>144</v>
      </c>
      <c r="I7" s="10">
        <f>G7/(1-(1+G7)^-H7)</f>
        <v>0.015008767662262099</v>
      </c>
    </row>
    <row r="8" spans="1:9" ht="12.75">
      <c r="A8" s="11">
        <f aca="true" t="shared" si="1" ref="A8:A71">A7+1</f>
        <v>38</v>
      </c>
      <c r="B8" s="12">
        <f>B7</f>
        <v>20763.155588923142</v>
      </c>
      <c r="C8" s="7">
        <f aca="true" t="shared" si="2" ref="C8:C71">E7*G8</f>
        <v>17249.139071300004</v>
      </c>
      <c r="D8" s="7">
        <f aca="true" t="shared" si="3" ref="D8:D71">B8-C8</f>
        <v>3514.0165176231385</v>
      </c>
      <c r="E8" s="7">
        <f t="shared" si="0"/>
        <v>1376417.1091863774</v>
      </c>
      <c r="F8" s="13"/>
      <c r="G8" s="9">
        <f>G7</f>
        <v>0.012499999999999999</v>
      </c>
      <c r="I8" s="14">
        <f>I7</f>
        <v>0.015008767662262099</v>
      </c>
    </row>
    <row r="9" spans="1:9" ht="12.75">
      <c r="A9" s="11">
        <f t="shared" si="1"/>
        <v>39</v>
      </c>
      <c r="B9" s="12">
        <f>B8</f>
        <v>20763.155588923142</v>
      </c>
      <c r="C9" s="7">
        <f t="shared" si="2"/>
        <v>17205.213864829715</v>
      </c>
      <c r="D9" s="7">
        <f t="shared" si="3"/>
        <v>3557.941724093427</v>
      </c>
      <c r="E9" s="7">
        <f t="shared" si="0"/>
        <v>1372859.167462284</v>
      </c>
      <c r="G9" s="9">
        <f aca="true" t="shared" si="4" ref="G9:G72">G8</f>
        <v>0.012499999999999999</v>
      </c>
      <c r="I9" s="14">
        <f aca="true" t="shared" si="5" ref="I9:I72">I8</f>
        <v>0.015008767662262099</v>
      </c>
    </row>
    <row r="10" spans="1:9" ht="12.75">
      <c r="A10" s="11">
        <f t="shared" si="1"/>
        <v>40</v>
      </c>
      <c r="B10" s="12">
        <f aca="true" t="shared" si="6" ref="B10:B73">B9</f>
        <v>20763.155588923142</v>
      </c>
      <c r="C10" s="7">
        <f t="shared" si="2"/>
        <v>17160.739593278548</v>
      </c>
      <c r="D10" s="7">
        <f t="shared" si="3"/>
        <v>3602.4159956445947</v>
      </c>
      <c r="E10" s="7">
        <f t="shared" si="0"/>
        <v>1369256.7514666393</v>
      </c>
      <c r="G10" s="9">
        <f t="shared" si="4"/>
        <v>0.012499999999999999</v>
      </c>
      <c r="I10" s="14">
        <f t="shared" si="5"/>
        <v>0.015008767662262099</v>
      </c>
    </row>
    <row r="11" spans="1:9" ht="12.75">
      <c r="A11" s="11">
        <f t="shared" si="1"/>
        <v>41</v>
      </c>
      <c r="B11" s="12">
        <f t="shared" si="6"/>
        <v>20763.155588923142</v>
      </c>
      <c r="C11" s="7">
        <f t="shared" si="2"/>
        <v>17115.70939333299</v>
      </c>
      <c r="D11" s="7">
        <f t="shared" si="3"/>
        <v>3647.4461955901534</v>
      </c>
      <c r="E11" s="7">
        <f t="shared" si="0"/>
        <v>1365609.3052710493</v>
      </c>
      <c r="F11" s="13"/>
      <c r="G11" s="9">
        <f t="shared" si="4"/>
        <v>0.012499999999999999</v>
      </c>
      <c r="I11" s="14">
        <f t="shared" si="5"/>
        <v>0.015008767662262099</v>
      </c>
    </row>
    <row r="12" spans="1:9" ht="12.75">
      <c r="A12" s="11">
        <f t="shared" si="1"/>
        <v>42</v>
      </c>
      <c r="B12" s="12">
        <f t="shared" si="6"/>
        <v>20763.155588923142</v>
      </c>
      <c r="C12" s="7">
        <f t="shared" si="2"/>
        <v>17070.116315888114</v>
      </c>
      <c r="D12" s="7">
        <f t="shared" si="3"/>
        <v>3693.0392730350286</v>
      </c>
      <c r="E12" s="7">
        <f t="shared" si="0"/>
        <v>1361916.2659980142</v>
      </c>
      <c r="F12" s="13"/>
      <c r="G12" s="9">
        <f t="shared" si="4"/>
        <v>0.012499999999999999</v>
      </c>
      <c r="I12" s="14">
        <f t="shared" si="5"/>
        <v>0.015008767662262099</v>
      </c>
    </row>
    <row r="13" spans="1:9" ht="12.75">
      <c r="A13" s="11">
        <f t="shared" si="1"/>
        <v>43</v>
      </c>
      <c r="B13" s="12">
        <f t="shared" si="6"/>
        <v>20763.155588923142</v>
      </c>
      <c r="C13" s="7">
        <f t="shared" si="2"/>
        <v>17023.953324975177</v>
      </c>
      <c r="D13" s="7">
        <f t="shared" si="3"/>
        <v>3739.2022639479655</v>
      </c>
      <c r="E13" s="7">
        <f t="shared" si="0"/>
        <v>1358177.0637340662</v>
      </c>
      <c r="G13" s="9">
        <f t="shared" si="4"/>
        <v>0.012499999999999999</v>
      </c>
      <c r="I13" s="14">
        <f t="shared" si="5"/>
        <v>0.015008767662262099</v>
      </c>
    </row>
    <row r="14" spans="1:9" ht="12.75">
      <c r="A14" s="11">
        <f t="shared" si="1"/>
        <v>44</v>
      </c>
      <c r="B14" s="12">
        <f t="shared" si="6"/>
        <v>20763.155588923142</v>
      </c>
      <c r="C14" s="7">
        <f t="shared" si="2"/>
        <v>16977.213296675825</v>
      </c>
      <c r="D14" s="7">
        <f t="shared" si="3"/>
        <v>3785.942292247317</v>
      </c>
      <c r="E14" s="7">
        <f t="shared" si="0"/>
        <v>1354391.1214418188</v>
      </c>
      <c r="G14" s="9">
        <f t="shared" si="4"/>
        <v>0.012499999999999999</v>
      </c>
      <c r="I14" s="14">
        <f t="shared" si="5"/>
        <v>0.015008767662262099</v>
      </c>
    </row>
    <row r="15" spans="1:9" ht="12.75">
      <c r="A15" s="11">
        <f t="shared" si="1"/>
        <v>45</v>
      </c>
      <c r="B15" s="12">
        <f t="shared" si="6"/>
        <v>20763.155588923142</v>
      </c>
      <c r="C15" s="7">
        <f t="shared" si="2"/>
        <v>16929.88901802273</v>
      </c>
      <c r="D15" s="7">
        <f t="shared" si="3"/>
        <v>3833.2665709004104</v>
      </c>
      <c r="E15" s="7">
        <f t="shared" si="0"/>
        <v>1350557.8548709184</v>
      </c>
      <c r="G15" s="9">
        <f t="shared" si="4"/>
        <v>0.012499999999999999</v>
      </c>
      <c r="I15" s="14">
        <f t="shared" si="5"/>
        <v>0.015008767662262099</v>
      </c>
    </row>
    <row r="16" spans="1:9" ht="12.75">
      <c r="A16" s="11">
        <f t="shared" si="1"/>
        <v>46</v>
      </c>
      <c r="B16" s="12">
        <f t="shared" si="6"/>
        <v>20763.155588923142</v>
      </c>
      <c r="C16" s="7">
        <f t="shared" si="2"/>
        <v>16881.97318588648</v>
      </c>
      <c r="D16" s="7">
        <f t="shared" si="3"/>
        <v>3881.1824030366624</v>
      </c>
      <c r="E16" s="7">
        <f t="shared" si="0"/>
        <v>1346676.6724678818</v>
      </c>
      <c r="G16" s="9">
        <f t="shared" si="4"/>
        <v>0.012499999999999999</v>
      </c>
      <c r="I16" s="14">
        <f t="shared" si="5"/>
        <v>0.015008767662262099</v>
      </c>
    </row>
    <row r="17" spans="1:9" ht="12.75">
      <c r="A17" s="11">
        <f t="shared" si="1"/>
        <v>47</v>
      </c>
      <c r="B17" s="12">
        <f t="shared" si="6"/>
        <v>20763.155588923142</v>
      </c>
      <c r="C17" s="7">
        <f t="shared" si="2"/>
        <v>16833.45840584852</v>
      </c>
      <c r="D17" s="7">
        <f t="shared" si="3"/>
        <v>3929.6971830746224</v>
      </c>
      <c r="E17" s="7">
        <f t="shared" si="0"/>
        <v>1342746.9752848072</v>
      </c>
      <c r="G17" s="9">
        <f t="shared" si="4"/>
        <v>0.012499999999999999</v>
      </c>
      <c r="I17" s="14">
        <f t="shared" si="5"/>
        <v>0.015008767662262099</v>
      </c>
    </row>
    <row r="18" spans="1:9" ht="12.75">
      <c r="A18" s="11">
        <f t="shared" si="1"/>
        <v>48</v>
      </c>
      <c r="B18" s="12">
        <f t="shared" si="6"/>
        <v>20763.155588923142</v>
      </c>
      <c r="C18" s="7">
        <f t="shared" si="2"/>
        <v>16784.337191060087</v>
      </c>
      <c r="D18" s="7">
        <f t="shared" si="3"/>
        <v>3978.818397863055</v>
      </c>
      <c r="E18" s="7">
        <f t="shared" si="0"/>
        <v>1338768.156886944</v>
      </c>
      <c r="G18" s="9">
        <f t="shared" si="4"/>
        <v>0.012499999999999999</v>
      </c>
      <c r="I18" s="14">
        <f t="shared" si="5"/>
        <v>0.015008767662262099</v>
      </c>
    </row>
    <row r="19" spans="1:9" ht="12.75">
      <c r="A19" s="11">
        <f t="shared" si="1"/>
        <v>49</v>
      </c>
      <c r="B19" s="12">
        <f t="shared" si="6"/>
        <v>20763.155588923142</v>
      </c>
      <c r="C19" s="7">
        <f t="shared" si="2"/>
        <v>16734.6019610868</v>
      </c>
      <c r="D19" s="7">
        <f t="shared" si="3"/>
        <v>4028.5536278363434</v>
      </c>
      <c r="E19" s="7">
        <f t="shared" si="0"/>
        <v>1334739.6032591078</v>
      </c>
      <c r="G19" s="9">
        <f t="shared" si="4"/>
        <v>0.012499999999999999</v>
      </c>
      <c r="I19" s="14">
        <f t="shared" si="5"/>
        <v>0.015008767662262099</v>
      </c>
    </row>
    <row r="20" spans="1:9" ht="12.75">
      <c r="A20" s="11">
        <f t="shared" si="1"/>
        <v>50</v>
      </c>
      <c r="B20" s="12">
        <f t="shared" si="6"/>
        <v>20763.155588923142</v>
      </c>
      <c r="C20" s="7">
        <f t="shared" si="2"/>
        <v>16684.245040738846</v>
      </c>
      <c r="D20" s="7">
        <f t="shared" si="3"/>
        <v>4078.910548184296</v>
      </c>
      <c r="E20" s="7">
        <f t="shared" si="0"/>
        <v>1330660.6927109235</v>
      </c>
      <c r="G20" s="9">
        <f t="shared" si="4"/>
        <v>0.012499999999999999</v>
      </c>
      <c r="I20" s="14">
        <f t="shared" si="5"/>
        <v>0.015008767662262099</v>
      </c>
    </row>
    <row r="21" spans="1:9" ht="12.75">
      <c r="A21" s="11">
        <f t="shared" si="1"/>
        <v>51</v>
      </c>
      <c r="B21" s="12">
        <f t="shared" si="6"/>
        <v>20763.155588923142</v>
      </c>
      <c r="C21" s="7">
        <f t="shared" si="2"/>
        <v>16633.25865888654</v>
      </c>
      <c r="D21" s="7">
        <f t="shared" si="3"/>
        <v>4129.896930036601</v>
      </c>
      <c r="E21" s="7">
        <f t="shared" si="0"/>
        <v>1326530.795780887</v>
      </c>
      <c r="G21" s="9">
        <f t="shared" si="4"/>
        <v>0.012499999999999999</v>
      </c>
      <c r="I21" s="14">
        <f t="shared" si="5"/>
        <v>0.015008767662262099</v>
      </c>
    </row>
    <row r="22" spans="1:9" ht="12.75">
      <c r="A22" s="11">
        <f t="shared" si="1"/>
        <v>52</v>
      </c>
      <c r="B22" s="12">
        <f t="shared" si="6"/>
        <v>20763.155588923142</v>
      </c>
      <c r="C22" s="7">
        <f t="shared" si="2"/>
        <v>16581.634947261085</v>
      </c>
      <c r="D22" s="7">
        <f t="shared" si="3"/>
        <v>4181.520641662057</v>
      </c>
      <c r="E22" s="7">
        <f t="shared" si="0"/>
        <v>1322349.275139225</v>
      </c>
      <c r="G22" s="9">
        <f t="shared" si="4"/>
        <v>0.012499999999999999</v>
      </c>
      <c r="I22" s="14">
        <f t="shared" si="5"/>
        <v>0.015008767662262099</v>
      </c>
    </row>
    <row r="23" spans="1:9" ht="12.75">
      <c r="A23" s="11">
        <f t="shared" si="1"/>
        <v>53</v>
      </c>
      <c r="B23" s="12">
        <f t="shared" si="6"/>
        <v>20763.155588923142</v>
      </c>
      <c r="C23" s="7">
        <f t="shared" si="2"/>
        <v>16529.36593924031</v>
      </c>
      <c r="D23" s="7">
        <f t="shared" si="3"/>
        <v>4233.7896496828325</v>
      </c>
      <c r="E23" s="7">
        <f t="shared" si="0"/>
        <v>1318115.4854895421</v>
      </c>
      <c r="G23" s="9">
        <f t="shared" si="4"/>
        <v>0.012499999999999999</v>
      </c>
      <c r="I23" s="14">
        <f t="shared" si="5"/>
        <v>0.015008767662262099</v>
      </c>
    </row>
    <row r="24" spans="1:9" ht="12.75">
      <c r="A24" s="11">
        <f t="shared" si="1"/>
        <v>54</v>
      </c>
      <c r="B24" s="12">
        <f t="shared" si="6"/>
        <v>20763.155588923142</v>
      </c>
      <c r="C24" s="7">
        <f t="shared" si="2"/>
        <v>16476.443568619274</v>
      </c>
      <c r="D24" s="7">
        <f t="shared" si="3"/>
        <v>4286.7120203038685</v>
      </c>
      <c r="E24" s="7">
        <f t="shared" si="0"/>
        <v>1313828.7734692383</v>
      </c>
      <c r="G24" s="9">
        <f t="shared" si="4"/>
        <v>0.012499999999999999</v>
      </c>
      <c r="I24" s="14">
        <f t="shared" si="5"/>
        <v>0.015008767662262099</v>
      </c>
    </row>
    <row r="25" spans="1:9" ht="12.75">
      <c r="A25" s="11">
        <f t="shared" si="1"/>
        <v>55</v>
      </c>
      <c r="B25" s="12">
        <f t="shared" si="6"/>
        <v>20763.155588923142</v>
      </c>
      <c r="C25" s="7">
        <f t="shared" si="2"/>
        <v>16422.859668365476</v>
      </c>
      <c r="D25" s="7">
        <f t="shared" si="3"/>
        <v>4340.295920557666</v>
      </c>
      <c r="E25" s="7">
        <f t="shared" si="0"/>
        <v>1309488.4775486807</v>
      </c>
      <c r="G25" s="9">
        <f t="shared" si="4"/>
        <v>0.012499999999999999</v>
      </c>
      <c r="I25" s="14">
        <f t="shared" si="5"/>
        <v>0.015008767662262099</v>
      </c>
    </row>
    <row r="26" spans="1:9" ht="12.75">
      <c r="A26" s="11">
        <f t="shared" si="1"/>
        <v>56</v>
      </c>
      <c r="B26" s="12">
        <f t="shared" si="6"/>
        <v>20763.155588923142</v>
      </c>
      <c r="C26" s="7">
        <f t="shared" si="2"/>
        <v>16368.605969358508</v>
      </c>
      <c r="D26" s="7">
        <f t="shared" si="3"/>
        <v>4394.549619564634</v>
      </c>
      <c r="E26" s="7">
        <f t="shared" si="0"/>
        <v>1305093.9279291162</v>
      </c>
      <c r="G26" s="9">
        <f t="shared" si="4"/>
        <v>0.012499999999999999</v>
      </c>
      <c r="I26" s="14">
        <f t="shared" si="5"/>
        <v>0.015008767662262099</v>
      </c>
    </row>
    <row r="27" spans="1:9" ht="12.75">
      <c r="A27" s="11">
        <f t="shared" si="1"/>
        <v>57</v>
      </c>
      <c r="B27" s="12">
        <f t="shared" si="6"/>
        <v>20763.155588923142</v>
      </c>
      <c r="C27" s="7">
        <f t="shared" si="2"/>
        <v>16313.67409911395</v>
      </c>
      <c r="D27" s="7">
        <f t="shared" si="3"/>
        <v>4449.481489809192</v>
      </c>
      <c r="E27" s="7">
        <f t="shared" si="0"/>
        <v>1300644.446439307</v>
      </c>
      <c r="G27" s="9">
        <f t="shared" si="4"/>
        <v>0.012499999999999999</v>
      </c>
      <c r="I27" s="14">
        <f t="shared" si="5"/>
        <v>0.015008767662262099</v>
      </c>
    </row>
    <row r="28" spans="1:9" ht="12.75">
      <c r="A28" s="11">
        <f t="shared" si="1"/>
        <v>58</v>
      </c>
      <c r="B28" s="12">
        <f t="shared" si="6"/>
        <v>20763.155588923142</v>
      </c>
      <c r="C28" s="7">
        <f t="shared" si="2"/>
        <v>16258.055580491335</v>
      </c>
      <c r="D28" s="7">
        <f t="shared" si="3"/>
        <v>4505.1000084318075</v>
      </c>
      <c r="E28" s="7">
        <f t="shared" si="0"/>
        <v>1296139.3464308751</v>
      </c>
      <c r="G28" s="9">
        <f t="shared" si="4"/>
        <v>0.012499999999999999</v>
      </c>
      <c r="I28" s="14">
        <f t="shared" si="5"/>
        <v>0.015008767662262099</v>
      </c>
    </row>
    <row r="29" spans="1:9" ht="12.75">
      <c r="A29" s="11">
        <f t="shared" si="1"/>
        <v>59</v>
      </c>
      <c r="B29" s="12">
        <f t="shared" si="6"/>
        <v>20763.155588923142</v>
      </c>
      <c r="C29" s="7">
        <f t="shared" si="2"/>
        <v>16201.741830385938</v>
      </c>
      <c r="D29" s="7">
        <f t="shared" si="3"/>
        <v>4561.413758537205</v>
      </c>
      <c r="E29" s="7">
        <f t="shared" si="0"/>
        <v>1291577.9326723379</v>
      </c>
      <c r="G29" s="9">
        <f t="shared" si="4"/>
        <v>0.012499999999999999</v>
      </c>
      <c r="I29" s="14">
        <f t="shared" si="5"/>
        <v>0.015008767662262099</v>
      </c>
    </row>
    <row r="30" spans="1:9" ht="12.75">
      <c r="A30" s="11">
        <f t="shared" si="1"/>
        <v>60</v>
      </c>
      <c r="B30" s="12">
        <f t="shared" si="6"/>
        <v>20763.155588923142</v>
      </c>
      <c r="C30" s="7">
        <f t="shared" si="2"/>
        <v>16144.724158404222</v>
      </c>
      <c r="D30" s="7">
        <f t="shared" si="3"/>
        <v>4618.43143051892</v>
      </c>
      <c r="E30" s="7">
        <f t="shared" si="0"/>
        <v>1286959.501241819</v>
      </c>
      <c r="G30" s="9">
        <f t="shared" si="4"/>
        <v>0.012499999999999999</v>
      </c>
      <c r="I30" s="14">
        <f t="shared" si="5"/>
        <v>0.015008767662262099</v>
      </c>
    </row>
    <row r="31" spans="1:9" ht="12.75">
      <c r="A31" s="11">
        <f t="shared" si="1"/>
        <v>61</v>
      </c>
      <c r="B31" s="12">
        <f t="shared" si="6"/>
        <v>20763.155588923142</v>
      </c>
      <c r="C31" s="7">
        <f t="shared" si="2"/>
        <v>16086.993765522737</v>
      </c>
      <c r="D31" s="7">
        <f t="shared" si="3"/>
        <v>4676.161823400405</v>
      </c>
      <c r="E31" s="7">
        <f t="shared" si="0"/>
        <v>1282283.3394184187</v>
      </c>
      <c r="G31" s="9">
        <f t="shared" si="4"/>
        <v>0.012499999999999999</v>
      </c>
      <c r="I31" s="14">
        <f t="shared" si="5"/>
        <v>0.015008767662262099</v>
      </c>
    </row>
    <row r="32" spans="1:9" ht="12.75">
      <c r="A32" s="11">
        <f t="shared" si="1"/>
        <v>62</v>
      </c>
      <c r="B32" s="12">
        <f t="shared" si="6"/>
        <v>20763.155588923142</v>
      </c>
      <c r="C32" s="7">
        <f t="shared" si="2"/>
        <v>16028.541742730233</v>
      </c>
      <c r="D32" s="7">
        <f t="shared" si="3"/>
        <v>4734.6138461929095</v>
      </c>
      <c r="E32" s="7">
        <f t="shared" si="0"/>
        <v>1277548.7255722259</v>
      </c>
      <c r="G32" s="9">
        <f t="shared" si="4"/>
        <v>0.012499999999999999</v>
      </c>
      <c r="I32" s="14">
        <f t="shared" si="5"/>
        <v>0.015008767662262099</v>
      </c>
    </row>
    <row r="33" spans="1:9" ht="12.75">
      <c r="A33" s="11">
        <f t="shared" si="1"/>
        <v>63</v>
      </c>
      <c r="B33" s="12">
        <f t="shared" si="6"/>
        <v>20763.155588923142</v>
      </c>
      <c r="C33" s="7">
        <f t="shared" si="2"/>
        <v>15969.359069652823</v>
      </c>
      <c r="D33" s="7">
        <f t="shared" si="3"/>
        <v>4793.79651927032</v>
      </c>
      <c r="E33" s="7">
        <f t="shared" si="0"/>
        <v>1272754.9290529555</v>
      </c>
      <c r="G33" s="9">
        <f t="shared" si="4"/>
        <v>0.012499999999999999</v>
      </c>
      <c r="I33" s="14">
        <f t="shared" si="5"/>
        <v>0.015008767662262099</v>
      </c>
    </row>
    <row r="34" spans="1:9" ht="12.75">
      <c r="A34" s="11">
        <f t="shared" si="1"/>
        <v>64</v>
      </c>
      <c r="B34" s="12">
        <f t="shared" si="6"/>
        <v>20763.155588923142</v>
      </c>
      <c r="C34" s="7">
        <f t="shared" si="2"/>
        <v>15909.436613161943</v>
      </c>
      <c r="D34" s="7">
        <f t="shared" si="3"/>
        <v>4853.7189757611995</v>
      </c>
      <c r="E34" s="7">
        <f t="shared" si="0"/>
        <v>1267901.2100771943</v>
      </c>
      <c r="G34" s="9">
        <f t="shared" si="4"/>
        <v>0.012499999999999999</v>
      </c>
      <c r="I34" s="14">
        <f t="shared" si="5"/>
        <v>0.015008767662262099</v>
      </c>
    </row>
    <row r="35" spans="1:9" ht="12.75">
      <c r="A35" s="11">
        <f t="shared" si="1"/>
        <v>65</v>
      </c>
      <c r="B35" s="12">
        <f t="shared" si="6"/>
        <v>20763.155588923142</v>
      </c>
      <c r="C35" s="7">
        <f t="shared" si="2"/>
        <v>15848.765125964926</v>
      </c>
      <c r="D35" s="7">
        <f t="shared" si="3"/>
        <v>4914.390462958216</v>
      </c>
      <c r="E35" s="7">
        <f t="shared" si="0"/>
        <v>1262986.819614236</v>
      </c>
      <c r="G35" s="9">
        <f t="shared" si="4"/>
        <v>0.012499999999999999</v>
      </c>
      <c r="I35" s="14">
        <f t="shared" si="5"/>
        <v>0.015008767662262099</v>
      </c>
    </row>
    <row r="36" spans="1:9" ht="12.75">
      <c r="A36" s="11">
        <f t="shared" si="1"/>
        <v>66</v>
      </c>
      <c r="B36" s="12">
        <f t="shared" si="6"/>
        <v>20763.155588923142</v>
      </c>
      <c r="C36" s="7">
        <f t="shared" si="2"/>
        <v>15787.335245177948</v>
      </c>
      <c r="D36" s="7">
        <f t="shared" si="3"/>
        <v>4975.820343745194</v>
      </c>
      <c r="E36" s="7">
        <f t="shared" si="0"/>
        <v>1258010.9992704908</v>
      </c>
      <c r="G36" s="9">
        <f t="shared" si="4"/>
        <v>0.012499999999999999</v>
      </c>
      <c r="I36" s="14">
        <f t="shared" si="5"/>
        <v>0.015008767662262099</v>
      </c>
    </row>
    <row r="37" spans="1:9" ht="12.75">
      <c r="A37" s="11">
        <f t="shared" si="1"/>
        <v>67</v>
      </c>
      <c r="B37" s="12">
        <f t="shared" si="6"/>
        <v>20763.155588923142</v>
      </c>
      <c r="C37" s="7">
        <f t="shared" si="2"/>
        <v>15725.137490881134</v>
      </c>
      <c r="D37" s="7">
        <f t="shared" si="3"/>
        <v>5038.018098042008</v>
      </c>
      <c r="E37" s="7">
        <f t="shared" si="0"/>
        <v>1252972.9811724487</v>
      </c>
      <c r="G37" s="9">
        <f t="shared" si="4"/>
        <v>0.012499999999999999</v>
      </c>
      <c r="I37" s="14">
        <f t="shared" si="5"/>
        <v>0.015008767662262099</v>
      </c>
    </row>
    <row r="38" spans="1:9" ht="12.75">
      <c r="A38" s="11">
        <f t="shared" si="1"/>
        <v>68</v>
      </c>
      <c r="B38" s="12">
        <f t="shared" si="6"/>
        <v>20763.155588923142</v>
      </c>
      <c r="C38" s="7">
        <f t="shared" si="2"/>
        <v>15662.162264655608</v>
      </c>
      <c r="D38" s="7">
        <f t="shared" si="3"/>
        <v>5100.993324267534</v>
      </c>
      <c r="E38" s="7">
        <f t="shared" si="0"/>
        <v>1247871.9878481813</v>
      </c>
      <c r="G38" s="9">
        <f t="shared" si="4"/>
        <v>0.012499999999999999</v>
      </c>
      <c r="I38" s="14">
        <f t="shared" si="5"/>
        <v>0.015008767662262099</v>
      </c>
    </row>
    <row r="39" spans="1:9" ht="12.75">
      <c r="A39" s="11">
        <f t="shared" si="1"/>
        <v>69</v>
      </c>
      <c r="B39" s="12">
        <f t="shared" si="6"/>
        <v>20763.155588923142</v>
      </c>
      <c r="C39" s="7">
        <f t="shared" si="2"/>
        <v>15598.399848102265</v>
      </c>
      <c r="D39" s="7">
        <f t="shared" si="3"/>
        <v>5164.755740820878</v>
      </c>
      <c r="E39" s="7">
        <f t="shared" si="0"/>
        <v>1242707.2321073604</v>
      </c>
      <c r="G39" s="9">
        <f t="shared" si="4"/>
        <v>0.012499999999999999</v>
      </c>
      <c r="I39" s="14">
        <f t="shared" si="5"/>
        <v>0.015008767662262099</v>
      </c>
    </row>
    <row r="40" spans="1:9" ht="12.75">
      <c r="A40" s="11">
        <f t="shared" si="1"/>
        <v>70</v>
      </c>
      <c r="B40" s="12">
        <f t="shared" si="6"/>
        <v>20763.155588923142</v>
      </c>
      <c r="C40" s="7">
        <f t="shared" si="2"/>
        <v>15533.840401342004</v>
      </c>
      <c r="D40" s="7">
        <f t="shared" si="3"/>
        <v>5229.315187581138</v>
      </c>
      <c r="E40" s="7">
        <f t="shared" si="0"/>
        <v>1237477.9169197793</v>
      </c>
      <c r="G40" s="9">
        <f t="shared" si="4"/>
        <v>0.012499999999999999</v>
      </c>
      <c r="I40" s="14">
        <f t="shared" si="5"/>
        <v>0.015008767662262099</v>
      </c>
    </row>
    <row r="41" spans="1:9" ht="12.75">
      <c r="A41" s="11">
        <f t="shared" si="1"/>
        <v>71</v>
      </c>
      <c r="B41" s="12">
        <f t="shared" si="6"/>
        <v>20763.155588923142</v>
      </c>
      <c r="C41" s="7">
        <f t="shared" si="2"/>
        <v>15468.473961497239</v>
      </c>
      <c r="D41" s="7">
        <f t="shared" si="3"/>
        <v>5294.681627425904</v>
      </c>
      <c r="E41" s="7">
        <f t="shared" si="0"/>
        <v>1232183.2352923534</v>
      </c>
      <c r="G41" s="9">
        <f t="shared" si="4"/>
        <v>0.012499999999999999</v>
      </c>
      <c r="I41" s="14">
        <f t="shared" si="5"/>
        <v>0.015008767662262099</v>
      </c>
    </row>
    <row r="42" spans="1:9" ht="12.75">
      <c r="A42" s="11">
        <f t="shared" si="1"/>
        <v>72</v>
      </c>
      <c r="B42" s="12">
        <f t="shared" si="6"/>
        <v>20763.155588923142</v>
      </c>
      <c r="C42" s="7">
        <f t="shared" si="2"/>
        <v>15402.290441154417</v>
      </c>
      <c r="D42" s="7">
        <f t="shared" si="3"/>
        <v>5360.865147768725</v>
      </c>
      <c r="E42" s="7">
        <f t="shared" si="0"/>
        <v>1226822.3701445847</v>
      </c>
      <c r="G42" s="9">
        <f t="shared" si="4"/>
        <v>0.012499999999999999</v>
      </c>
      <c r="I42" s="14">
        <f t="shared" si="5"/>
        <v>0.015008767662262099</v>
      </c>
    </row>
    <row r="43" spans="1:9" ht="12.75">
      <c r="A43" s="11">
        <f t="shared" si="1"/>
        <v>73</v>
      </c>
      <c r="B43" s="12">
        <f t="shared" si="6"/>
        <v>20763.155588923142</v>
      </c>
      <c r="C43" s="7">
        <f t="shared" si="2"/>
        <v>15335.279626807307</v>
      </c>
      <c r="D43" s="7">
        <f t="shared" si="3"/>
        <v>5427.875962115835</v>
      </c>
      <c r="E43" s="7">
        <f t="shared" si="0"/>
        <v>1221394.4941824689</v>
      </c>
      <c r="G43" s="9">
        <f t="shared" si="4"/>
        <v>0.012499999999999999</v>
      </c>
      <c r="I43" s="14">
        <f t="shared" si="5"/>
        <v>0.015008767662262099</v>
      </c>
    </row>
    <row r="44" spans="1:9" ht="12.75">
      <c r="A44" s="11">
        <f t="shared" si="1"/>
        <v>74</v>
      </c>
      <c r="B44" s="12">
        <f t="shared" si="6"/>
        <v>20763.155588923142</v>
      </c>
      <c r="C44" s="7">
        <f t="shared" si="2"/>
        <v>15267.43117728086</v>
      </c>
      <c r="D44" s="7">
        <f t="shared" si="3"/>
        <v>5495.724411642283</v>
      </c>
      <c r="E44" s="7">
        <f t="shared" si="0"/>
        <v>1215898.7697708267</v>
      </c>
      <c r="G44" s="9">
        <f t="shared" si="4"/>
        <v>0.012499999999999999</v>
      </c>
      <c r="I44" s="14">
        <f t="shared" si="5"/>
        <v>0.015008767662262099</v>
      </c>
    </row>
    <row r="45" spans="1:9" ht="12.75">
      <c r="A45" s="11">
        <f t="shared" si="1"/>
        <v>75</v>
      </c>
      <c r="B45" s="12">
        <f t="shared" si="6"/>
        <v>20763.155588923142</v>
      </c>
      <c r="C45" s="7">
        <f t="shared" si="2"/>
        <v>15198.734622135333</v>
      </c>
      <c r="D45" s="7">
        <f t="shared" si="3"/>
        <v>5564.420966787809</v>
      </c>
      <c r="E45" s="7">
        <f t="shared" si="0"/>
        <v>1210334.348804039</v>
      </c>
      <c r="G45" s="9">
        <f t="shared" si="4"/>
        <v>0.012499999999999999</v>
      </c>
      <c r="I45" s="14">
        <f t="shared" si="5"/>
        <v>0.015008767662262099</v>
      </c>
    </row>
    <row r="46" spans="1:9" ht="12.75">
      <c r="A46" s="11">
        <f t="shared" si="1"/>
        <v>76</v>
      </c>
      <c r="B46" s="12">
        <f t="shared" si="6"/>
        <v>20763.155588923142</v>
      </c>
      <c r="C46" s="7">
        <f t="shared" si="2"/>
        <v>15129.179360050486</v>
      </c>
      <c r="D46" s="7">
        <f t="shared" si="3"/>
        <v>5633.976228872656</v>
      </c>
      <c r="E46" s="7">
        <f t="shared" si="0"/>
        <v>1204700.3725751664</v>
      </c>
      <c r="G46" s="9">
        <f t="shared" si="4"/>
        <v>0.012499999999999999</v>
      </c>
      <c r="I46" s="14">
        <f t="shared" si="5"/>
        <v>0.015008767662262099</v>
      </c>
    </row>
    <row r="47" spans="1:9" ht="12.75">
      <c r="A47" s="11">
        <f t="shared" si="1"/>
        <v>77</v>
      </c>
      <c r="B47" s="12">
        <f t="shared" si="6"/>
        <v>20763.155588923142</v>
      </c>
      <c r="C47" s="7">
        <f t="shared" si="2"/>
        <v>15058.754657189578</v>
      </c>
      <c r="D47" s="7">
        <f t="shared" si="3"/>
        <v>5704.400931733564</v>
      </c>
      <c r="E47" s="7">
        <f t="shared" si="0"/>
        <v>1198995.9716434327</v>
      </c>
      <c r="G47" s="9">
        <f t="shared" si="4"/>
        <v>0.012499999999999999</v>
      </c>
      <c r="I47" s="14">
        <f t="shared" si="5"/>
        <v>0.015008767662262099</v>
      </c>
    </row>
    <row r="48" spans="1:9" ht="12.75">
      <c r="A48" s="11">
        <f t="shared" si="1"/>
        <v>78</v>
      </c>
      <c r="B48" s="12">
        <f t="shared" si="6"/>
        <v>20763.155588923142</v>
      </c>
      <c r="C48" s="7">
        <f t="shared" si="2"/>
        <v>14987.449645542909</v>
      </c>
      <c r="D48" s="7">
        <f t="shared" si="3"/>
        <v>5775.705943380233</v>
      </c>
      <c r="E48" s="7">
        <f t="shared" si="0"/>
        <v>1193220.2657000525</v>
      </c>
      <c r="G48" s="9">
        <f t="shared" si="4"/>
        <v>0.012499999999999999</v>
      </c>
      <c r="I48" s="14">
        <f t="shared" si="5"/>
        <v>0.015008767662262099</v>
      </c>
    </row>
    <row r="49" spans="1:9" ht="12.75">
      <c r="A49" s="11">
        <f t="shared" si="1"/>
        <v>79</v>
      </c>
      <c r="B49" s="12">
        <f t="shared" si="6"/>
        <v>20763.155588923142</v>
      </c>
      <c r="C49" s="7">
        <f t="shared" si="2"/>
        <v>14915.253321250655</v>
      </c>
      <c r="D49" s="7">
        <f t="shared" si="3"/>
        <v>5847.902267672487</v>
      </c>
      <c r="E49" s="7">
        <f t="shared" si="0"/>
        <v>1187372.36343238</v>
      </c>
      <c r="G49" s="9">
        <f t="shared" si="4"/>
        <v>0.012499999999999999</v>
      </c>
      <c r="I49" s="14">
        <f t="shared" si="5"/>
        <v>0.015008767662262099</v>
      </c>
    </row>
    <row r="50" spans="1:9" ht="12.75">
      <c r="A50" s="11">
        <f t="shared" si="1"/>
        <v>80</v>
      </c>
      <c r="B50" s="12">
        <f t="shared" si="6"/>
        <v>20763.155588923142</v>
      </c>
      <c r="C50" s="7">
        <f t="shared" si="2"/>
        <v>14842.154542904747</v>
      </c>
      <c r="D50" s="7">
        <f t="shared" si="3"/>
        <v>5921.001046018395</v>
      </c>
      <c r="E50" s="7">
        <f t="shared" si="0"/>
        <v>1181451.3623863615</v>
      </c>
      <c r="G50" s="9">
        <f t="shared" si="4"/>
        <v>0.012499999999999999</v>
      </c>
      <c r="I50" s="14">
        <f t="shared" si="5"/>
        <v>0.015008767662262099</v>
      </c>
    </row>
    <row r="51" spans="1:9" ht="12.75">
      <c r="A51" s="11">
        <f t="shared" si="1"/>
        <v>81</v>
      </c>
      <c r="B51" s="12">
        <f t="shared" si="6"/>
        <v>20763.155588923142</v>
      </c>
      <c r="C51" s="7">
        <f t="shared" si="2"/>
        <v>14768.142029829518</v>
      </c>
      <c r="D51" s="7">
        <f t="shared" si="3"/>
        <v>5995.013559093624</v>
      </c>
      <c r="E51" s="7">
        <f t="shared" si="0"/>
        <v>1175456.3488272678</v>
      </c>
      <c r="G51" s="9">
        <f t="shared" si="4"/>
        <v>0.012499999999999999</v>
      </c>
      <c r="I51" s="14">
        <f t="shared" si="5"/>
        <v>0.015008767662262099</v>
      </c>
    </row>
    <row r="52" spans="1:9" ht="12.75">
      <c r="A52" s="11">
        <f t="shared" si="1"/>
        <v>82</v>
      </c>
      <c r="B52" s="12">
        <f t="shared" si="6"/>
        <v>20763.155588923142</v>
      </c>
      <c r="C52" s="7">
        <f t="shared" si="2"/>
        <v>14693.204360340846</v>
      </c>
      <c r="D52" s="7">
        <f t="shared" si="3"/>
        <v>6069.951228582297</v>
      </c>
      <c r="E52" s="7">
        <f t="shared" si="0"/>
        <v>1169386.3975986855</v>
      </c>
      <c r="G52" s="9">
        <f t="shared" si="4"/>
        <v>0.012499999999999999</v>
      </c>
      <c r="I52" s="14">
        <f t="shared" si="5"/>
        <v>0.015008767662262099</v>
      </c>
    </row>
    <row r="53" spans="1:9" ht="12.75">
      <c r="A53" s="11">
        <f t="shared" si="1"/>
        <v>83</v>
      </c>
      <c r="B53" s="12">
        <f t="shared" si="6"/>
        <v>20763.155588923142</v>
      </c>
      <c r="C53" s="7">
        <f t="shared" si="2"/>
        <v>14617.329969983568</v>
      </c>
      <c r="D53" s="7">
        <f t="shared" si="3"/>
        <v>6145.825618939574</v>
      </c>
      <c r="E53" s="7">
        <f t="shared" si="0"/>
        <v>1163240.571979746</v>
      </c>
      <c r="G53" s="9">
        <f t="shared" si="4"/>
        <v>0.012499999999999999</v>
      </c>
      <c r="I53" s="14">
        <f t="shared" si="5"/>
        <v>0.015008767662262099</v>
      </c>
    </row>
    <row r="54" spans="1:9" ht="12.75">
      <c r="A54" s="11">
        <f t="shared" si="1"/>
        <v>84</v>
      </c>
      <c r="B54" s="12">
        <f t="shared" si="6"/>
        <v>20763.155588923142</v>
      </c>
      <c r="C54" s="7">
        <f t="shared" si="2"/>
        <v>14540.507149746823</v>
      </c>
      <c r="D54" s="7">
        <f t="shared" si="3"/>
        <v>6222.648439176319</v>
      </c>
      <c r="E54" s="21">
        <f t="shared" si="0"/>
        <v>1157017.9235405696</v>
      </c>
      <c r="G54" s="9">
        <f t="shared" si="4"/>
        <v>0.012499999999999999</v>
      </c>
      <c r="I54" s="14">
        <f t="shared" si="5"/>
        <v>0.015008767662262099</v>
      </c>
    </row>
    <row r="55" spans="1:9" ht="12.75">
      <c r="A55" s="11">
        <f t="shared" si="1"/>
        <v>85</v>
      </c>
      <c r="B55" s="12">
        <f t="shared" si="6"/>
        <v>20763.155588923142</v>
      </c>
      <c r="C55" s="7">
        <f t="shared" si="2"/>
        <v>14462.724044257118</v>
      </c>
      <c r="D55" s="7">
        <f t="shared" si="3"/>
        <v>6300.431544666024</v>
      </c>
      <c r="E55" s="7">
        <f t="shared" si="0"/>
        <v>1150717.4919959037</v>
      </c>
      <c r="G55" s="9">
        <f t="shared" si="4"/>
        <v>0.012499999999999999</v>
      </c>
      <c r="I55" s="14">
        <f t="shared" si="5"/>
        <v>0.015008767662262099</v>
      </c>
    </row>
    <row r="56" spans="1:9" ht="12.75">
      <c r="A56" s="11">
        <f t="shared" si="1"/>
        <v>86</v>
      </c>
      <c r="B56" s="12">
        <f t="shared" si="6"/>
        <v>20763.155588923142</v>
      </c>
      <c r="C56" s="7">
        <f t="shared" si="2"/>
        <v>14383.968649948794</v>
      </c>
      <c r="D56" s="7">
        <f t="shared" si="3"/>
        <v>6379.186938974348</v>
      </c>
      <c r="E56" s="7">
        <f t="shared" si="0"/>
        <v>1144338.3050569294</v>
      </c>
      <c r="G56" s="9">
        <f t="shared" si="4"/>
        <v>0.012499999999999999</v>
      </c>
      <c r="I56" s="14">
        <f t="shared" si="5"/>
        <v>0.015008767662262099</v>
      </c>
    </row>
    <row r="57" spans="1:9" ht="12.75">
      <c r="A57" s="11">
        <f t="shared" si="1"/>
        <v>87</v>
      </c>
      <c r="B57" s="12">
        <f t="shared" si="6"/>
        <v>20763.155588923142</v>
      </c>
      <c r="C57" s="7">
        <f t="shared" si="2"/>
        <v>14304.228813211615</v>
      </c>
      <c r="D57" s="7">
        <f t="shared" si="3"/>
        <v>6458.926775711527</v>
      </c>
      <c r="E57" s="7">
        <f t="shared" si="0"/>
        <v>1137879.3782812178</v>
      </c>
      <c r="G57" s="9">
        <f t="shared" si="4"/>
        <v>0.012499999999999999</v>
      </c>
      <c r="I57" s="14">
        <f t="shared" si="5"/>
        <v>0.015008767662262099</v>
      </c>
    </row>
    <row r="58" spans="1:9" ht="12.75">
      <c r="A58" s="11">
        <f t="shared" si="1"/>
        <v>88</v>
      </c>
      <c r="B58" s="12">
        <f t="shared" si="6"/>
        <v>20763.155588923142</v>
      </c>
      <c r="C58" s="7">
        <f t="shared" si="2"/>
        <v>14223.49222851522</v>
      </c>
      <c r="D58" s="7">
        <f t="shared" si="3"/>
        <v>6539.663360407922</v>
      </c>
      <c r="E58" s="7">
        <f t="shared" si="0"/>
        <v>1131339.71492081</v>
      </c>
      <c r="G58" s="9">
        <f t="shared" si="4"/>
        <v>0.012499999999999999</v>
      </c>
      <c r="I58" s="14">
        <f t="shared" si="5"/>
        <v>0.015008767662262099</v>
      </c>
    </row>
    <row r="59" spans="1:9" ht="12.75">
      <c r="A59" s="11">
        <f>A58+1</f>
        <v>89</v>
      </c>
      <c r="B59" s="12">
        <f t="shared" si="6"/>
        <v>20763.155588923142</v>
      </c>
      <c r="C59" s="7">
        <f t="shared" si="2"/>
        <v>14141.746436510124</v>
      </c>
      <c r="D59" s="7">
        <f t="shared" si="3"/>
        <v>6621.409152413018</v>
      </c>
      <c r="E59" s="7">
        <f t="shared" si="0"/>
        <v>1124718.305768397</v>
      </c>
      <c r="G59" s="9">
        <f t="shared" si="4"/>
        <v>0.012499999999999999</v>
      </c>
      <c r="I59" s="14">
        <f t="shared" si="5"/>
        <v>0.015008767662262099</v>
      </c>
    </row>
    <row r="60" spans="1:9" ht="12.75">
      <c r="A60" s="11">
        <f t="shared" si="1"/>
        <v>90</v>
      </c>
      <c r="B60" s="12">
        <f t="shared" si="6"/>
        <v>20763.155588923142</v>
      </c>
      <c r="C60" s="7">
        <f t="shared" si="2"/>
        <v>14058.97882210496</v>
      </c>
      <c r="D60" s="7">
        <f t="shared" si="3"/>
        <v>6704.176766818182</v>
      </c>
      <c r="E60" s="7">
        <f t="shared" si="0"/>
        <v>1118014.1290015788</v>
      </c>
      <c r="G60" s="9">
        <f t="shared" si="4"/>
        <v>0.012499999999999999</v>
      </c>
      <c r="I60" s="14">
        <f t="shared" si="5"/>
        <v>0.015008767662262099</v>
      </c>
    </row>
    <row r="61" spans="1:9" ht="12.75">
      <c r="A61" s="11">
        <f t="shared" si="1"/>
        <v>91</v>
      </c>
      <c r="B61" s="12">
        <f t="shared" si="6"/>
        <v>20763.155588923142</v>
      </c>
      <c r="C61" s="7">
        <f t="shared" si="2"/>
        <v>13975.176612519734</v>
      </c>
      <c r="D61" s="7">
        <f t="shared" si="3"/>
        <v>6787.9789764034085</v>
      </c>
      <c r="E61" s="7">
        <f t="shared" si="0"/>
        <v>1111226.1500251754</v>
      </c>
      <c r="G61" s="9">
        <f t="shared" si="4"/>
        <v>0.012499999999999999</v>
      </c>
      <c r="I61" s="14">
        <f t="shared" si="5"/>
        <v>0.015008767662262099</v>
      </c>
    </row>
    <row r="62" spans="1:9" ht="12.75">
      <c r="A62" s="11">
        <f t="shared" si="1"/>
        <v>92</v>
      </c>
      <c r="B62" s="12">
        <f t="shared" si="6"/>
        <v>20763.155588923142</v>
      </c>
      <c r="C62" s="7">
        <f t="shared" si="2"/>
        <v>13890.326875314691</v>
      </c>
      <c r="D62" s="7">
        <f t="shared" si="3"/>
        <v>6872.828713608451</v>
      </c>
      <c r="E62" s="7">
        <f t="shared" si="0"/>
        <v>1104353.321311567</v>
      </c>
      <c r="G62" s="9">
        <f t="shared" si="4"/>
        <v>0.012499999999999999</v>
      </c>
      <c r="I62" s="14">
        <f t="shared" si="5"/>
        <v>0.015008767662262099</v>
      </c>
    </row>
    <row r="63" spans="1:9" ht="12.75">
      <c r="A63" s="11">
        <f t="shared" si="1"/>
        <v>93</v>
      </c>
      <c r="B63" s="12">
        <f t="shared" si="6"/>
        <v>20763.155588923142</v>
      </c>
      <c r="C63" s="7">
        <f t="shared" si="2"/>
        <v>13804.416516394585</v>
      </c>
      <c r="D63" s="7">
        <f t="shared" si="3"/>
        <v>6958.739072528557</v>
      </c>
      <c r="E63" s="7">
        <f t="shared" si="0"/>
        <v>1097394.5822390383</v>
      </c>
      <c r="G63" s="9">
        <f t="shared" si="4"/>
        <v>0.012499999999999999</v>
      </c>
      <c r="I63" s="14">
        <f t="shared" si="5"/>
        <v>0.015008767662262099</v>
      </c>
    </row>
    <row r="64" spans="1:9" ht="12.75">
      <c r="A64" s="11">
        <f t="shared" si="1"/>
        <v>94</v>
      </c>
      <c r="B64" s="12">
        <f t="shared" si="6"/>
        <v>20763.155588923142</v>
      </c>
      <c r="C64" s="7">
        <f t="shared" si="2"/>
        <v>13717.432277987979</v>
      </c>
      <c r="D64" s="7">
        <f t="shared" si="3"/>
        <v>7045.723310935164</v>
      </c>
      <c r="E64" s="7">
        <f t="shared" si="0"/>
        <v>1090348.8589281032</v>
      </c>
      <c r="G64" s="9">
        <f t="shared" si="4"/>
        <v>0.012499999999999999</v>
      </c>
      <c r="I64" s="14">
        <f t="shared" si="5"/>
        <v>0.015008767662262099</v>
      </c>
    </row>
    <row r="65" spans="1:9" ht="12.75">
      <c r="A65" s="11">
        <f t="shared" si="1"/>
        <v>95</v>
      </c>
      <c r="B65" s="12">
        <f t="shared" si="6"/>
        <v>20763.155588923142</v>
      </c>
      <c r="C65" s="7">
        <f t="shared" si="2"/>
        <v>13629.36073660129</v>
      </c>
      <c r="D65" s="7">
        <f t="shared" si="3"/>
        <v>7133.794852321853</v>
      </c>
      <c r="E65" s="7">
        <f t="shared" si="0"/>
        <v>1083215.0640757813</v>
      </c>
      <c r="G65" s="9">
        <f t="shared" si="4"/>
        <v>0.012499999999999999</v>
      </c>
      <c r="I65" s="14">
        <f t="shared" si="5"/>
        <v>0.015008767662262099</v>
      </c>
    </row>
    <row r="66" spans="1:9" ht="12.75">
      <c r="A66" s="11">
        <f t="shared" si="1"/>
        <v>96</v>
      </c>
      <c r="B66" s="12">
        <f t="shared" si="6"/>
        <v>20763.155588923142</v>
      </c>
      <c r="C66" s="7">
        <f t="shared" si="2"/>
        <v>13540.188300947264</v>
      </c>
      <c r="D66" s="7">
        <f t="shared" si="3"/>
        <v>7222.967287975878</v>
      </c>
      <c r="E66" s="7">
        <f t="shared" si="0"/>
        <v>1075992.0967878054</v>
      </c>
      <c r="G66" s="9">
        <f t="shared" si="4"/>
        <v>0.012499999999999999</v>
      </c>
      <c r="I66" s="14">
        <f t="shared" si="5"/>
        <v>0.015008767662262099</v>
      </c>
    </row>
    <row r="67" spans="1:9" ht="12.75">
      <c r="A67" s="11">
        <f t="shared" si="1"/>
        <v>97</v>
      </c>
      <c r="B67" s="12">
        <f t="shared" si="6"/>
        <v>20763.155588923142</v>
      </c>
      <c r="C67" s="7">
        <f t="shared" si="2"/>
        <v>13449.901209847567</v>
      </c>
      <c r="D67" s="7">
        <f t="shared" si="3"/>
        <v>7313.254379075575</v>
      </c>
      <c r="E67" s="7">
        <f t="shared" si="0"/>
        <v>1068678.84240873</v>
      </c>
      <c r="G67" s="9">
        <f t="shared" si="4"/>
        <v>0.012499999999999999</v>
      </c>
      <c r="I67" s="14">
        <f t="shared" si="5"/>
        <v>0.015008767662262099</v>
      </c>
    </row>
    <row r="68" spans="1:9" ht="12.75">
      <c r="A68" s="11">
        <f t="shared" si="1"/>
        <v>98</v>
      </c>
      <c r="B68" s="12">
        <f t="shared" si="6"/>
        <v>20763.155588923142</v>
      </c>
      <c r="C68" s="7">
        <f t="shared" si="2"/>
        <v>13358.485530109123</v>
      </c>
      <c r="D68" s="7">
        <f t="shared" si="3"/>
        <v>7404.670058814019</v>
      </c>
      <c r="E68" s="7">
        <f t="shared" si="0"/>
        <v>1061274.1723499158</v>
      </c>
      <c r="G68" s="9">
        <f t="shared" si="4"/>
        <v>0.012499999999999999</v>
      </c>
      <c r="I68" s="14">
        <f t="shared" si="5"/>
        <v>0.015008767662262099</v>
      </c>
    </row>
    <row r="69" spans="1:9" ht="12.75">
      <c r="A69" s="11">
        <f t="shared" si="1"/>
        <v>99</v>
      </c>
      <c r="B69" s="12">
        <f t="shared" si="6"/>
        <v>20763.155588923142</v>
      </c>
      <c r="C69" s="7">
        <f t="shared" si="2"/>
        <v>13265.927154373947</v>
      </c>
      <c r="D69" s="7">
        <f t="shared" si="3"/>
        <v>7497.228434549195</v>
      </c>
      <c r="E69" s="7">
        <f t="shared" si="0"/>
        <v>1053776.9439153667</v>
      </c>
      <c r="G69" s="9">
        <f t="shared" si="4"/>
        <v>0.012499999999999999</v>
      </c>
      <c r="I69" s="14">
        <f t="shared" si="5"/>
        <v>0.015008767662262099</v>
      </c>
    </row>
    <row r="70" spans="1:9" ht="12.75">
      <c r="A70" s="11">
        <f t="shared" si="1"/>
        <v>100</v>
      </c>
      <c r="B70" s="12">
        <f t="shared" si="6"/>
        <v>20763.155588923142</v>
      </c>
      <c r="C70" s="7">
        <f t="shared" si="2"/>
        <v>13172.211798942082</v>
      </c>
      <c r="D70" s="7">
        <f t="shared" si="3"/>
        <v>7590.94378998106</v>
      </c>
      <c r="E70" s="7">
        <f t="shared" si="0"/>
        <v>1046186.0001253856</v>
      </c>
      <c r="G70" s="9">
        <f t="shared" si="4"/>
        <v>0.012499999999999999</v>
      </c>
      <c r="I70" s="14">
        <f t="shared" si="5"/>
        <v>0.015008767662262099</v>
      </c>
    </row>
    <row r="71" spans="1:9" ht="12.75">
      <c r="A71" s="11">
        <f t="shared" si="1"/>
        <v>101</v>
      </c>
      <c r="B71" s="12">
        <f t="shared" si="6"/>
        <v>20763.155588923142</v>
      </c>
      <c r="C71" s="7">
        <f t="shared" si="2"/>
        <v>13077.325001567318</v>
      </c>
      <c r="D71" s="7">
        <f t="shared" si="3"/>
        <v>7685.830587355824</v>
      </c>
      <c r="E71" s="7">
        <f aca="true" t="shared" si="7" ref="E71:E134">E70-D71</f>
        <v>1038500.1695380298</v>
      </c>
      <c r="G71" s="9">
        <f t="shared" si="4"/>
        <v>0.012499999999999999</v>
      </c>
      <c r="I71" s="14">
        <f t="shared" si="5"/>
        <v>0.015008767662262099</v>
      </c>
    </row>
    <row r="72" spans="1:9" ht="12.75">
      <c r="A72" s="11">
        <f aca="true" t="shared" si="8" ref="A72:A80">A71+1</f>
        <v>102</v>
      </c>
      <c r="B72" s="12">
        <f t="shared" si="6"/>
        <v>20763.155588923142</v>
      </c>
      <c r="C72" s="7">
        <f aca="true" t="shared" si="9" ref="C72:C135">E71*G72</f>
        <v>12981.252119225372</v>
      </c>
      <c r="D72" s="7">
        <f aca="true" t="shared" si="10" ref="D72:D135">B72-C72</f>
        <v>7781.903469697771</v>
      </c>
      <c r="E72" s="7">
        <f t="shared" si="7"/>
        <v>1030718.266068332</v>
      </c>
      <c r="G72" s="9">
        <f t="shared" si="4"/>
        <v>0.012499999999999999</v>
      </c>
      <c r="I72" s="14">
        <f t="shared" si="5"/>
        <v>0.015008767662262099</v>
      </c>
    </row>
    <row r="73" spans="1:9" ht="12.75">
      <c r="A73" s="11">
        <f t="shared" si="8"/>
        <v>103</v>
      </c>
      <c r="B73" s="12">
        <f t="shared" si="6"/>
        <v>20763.155588923142</v>
      </c>
      <c r="C73" s="7">
        <f t="shared" si="9"/>
        <v>12883.978325854148</v>
      </c>
      <c r="D73" s="7">
        <f t="shared" si="10"/>
        <v>7879.177263068994</v>
      </c>
      <c r="E73" s="7">
        <f t="shared" si="7"/>
        <v>1022839.088805263</v>
      </c>
      <c r="G73" s="9">
        <f aca="true" t="shared" si="11" ref="G73:G136">G72</f>
        <v>0.012499999999999999</v>
      </c>
      <c r="I73" s="14">
        <f aca="true" t="shared" si="12" ref="I73:I136">I72</f>
        <v>0.015008767662262099</v>
      </c>
    </row>
    <row r="74" spans="1:9" ht="12.75">
      <c r="A74" s="11">
        <f t="shared" si="8"/>
        <v>104</v>
      </c>
      <c r="B74" s="12">
        <f aca="true" t="shared" si="13" ref="B74:B137">B73</f>
        <v>20763.155588923142</v>
      </c>
      <c r="C74" s="7">
        <f t="shared" si="9"/>
        <v>12785.488610065788</v>
      </c>
      <c r="D74" s="7">
        <f t="shared" si="10"/>
        <v>7977.6669788573545</v>
      </c>
      <c r="E74" s="7">
        <f t="shared" si="7"/>
        <v>1014861.4218264057</v>
      </c>
      <c r="G74" s="9">
        <f t="shared" si="11"/>
        <v>0.012499999999999999</v>
      </c>
      <c r="I74" s="14">
        <f t="shared" si="12"/>
        <v>0.015008767662262099</v>
      </c>
    </row>
    <row r="75" spans="1:9" ht="12.75">
      <c r="A75" s="11">
        <f t="shared" si="8"/>
        <v>105</v>
      </c>
      <c r="B75" s="12">
        <f t="shared" si="13"/>
        <v>20763.155588923142</v>
      </c>
      <c r="C75" s="7">
        <f t="shared" si="9"/>
        <v>12685.76777283007</v>
      </c>
      <c r="D75" s="7">
        <f t="shared" si="10"/>
        <v>8077.387816093073</v>
      </c>
      <c r="E75" s="7">
        <f t="shared" si="7"/>
        <v>1006784.0340103126</v>
      </c>
      <c r="G75" s="9">
        <f t="shared" si="11"/>
        <v>0.012499999999999999</v>
      </c>
      <c r="I75" s="14">
        <f t="shared" si="12"/>
        <v>0.015008767662262099</v>
      </c>
    </row>
    <row r="76" spans="1:9" ht="12.75">
      <c r="A76" s="11">
        <f t="shared" si="8"/>
        <v>106</v>
      </c>
      <c r="B76" s="12">
        <f t="shared" si="13"/>
        <v>20763.155588923142</v>
      </c>
      <c r="C76" s="7">
        <f t="shared" si="9"/>
        <v>12584.800425128908</v>
      </c>
      <c r="D76" s="7">
        <f t="shared" si="10"/>
        <v>8178.355163794235</v>
      </c>
      <c r="E76" s="7">
        <f t="shared" si="7"/>
        <v>998605.6788465184</v>
      </c>
      <c r="G76" s="9">
        <f t="shared" si="11"/>
        <v>0.012499999999999999</v>
      </c>
      <c r="I76" s="14">
        <f t="shared" si="12"/>
        <v>0.015008767662262099</v>
      </c>
    </row>
    <row r="77" spans="1:9" ht="12.75">
      <c r="A77" s="11">
        <f t="shared" si="8"/>
        <v>107</v>
      </c>
      <c r="B77" s="12">
        <f t="shared" si="13"/>
        <v>20763.155588923142</v>
      </c>
      <c r="C77" s="7">
        <f t="shared" si="9"/>
        <v>12482.570985581478</v>
      </c>
      <c r="D77" s="7">
        <f t="shared" si="10"/>
        <v>8280.584603341664</v>
      </c>
      <c r="E77" s="7">
        <f t="shared" si="7"/>
        <v>990325.0942431767</v>
      </c>
      <c r="G77" s="9">
        <f t="shared" si="11"/>
        <v>0.012499999999999999</v>
      </c>
      <c r="I77" s="14">
        <f t="shared" si="12"/>
        <v>0.015008767662262099</v>
      </c>
    </row>
    <row r="78" spans="1:9" ht="12.75">
      <c r="A78" s="11">
        <f t="shared" si="8"/>
        <v>108</v>
      </c>
      <c r="B78" s="12">
        <f t="shared" si="13"/>
        <v>20763.155588923142</v>
      </c>
      <c r="C78" s="7">
        <f t="shared" si="9"/>
        <v>12379.063678039709</v>
      </c>
      <c r="D78" s="7">
        <f t="shared" si="10"/>
        <v>8384.091910883433</v>
      </c>
      <c r="E78" s="7">
        <f t="shared" si="7"/>
        <v>981941.0023322933</v>
      </c>
      <c r="G78" s="9">
        <f t="shared" si="11"/>
        <v>0.012499999999999999</v>
      </c>
      <c r="I78" s="14">
        <f t="shared" si="12"/>
        <v>0.015008767662262099</v>
      </c>
    </row>
    <row r="79" spans="1:9" ht="12.75">
      <c r="A79" s="11">
        <f t="shared" si="8"/>
        <v>109</v>
      </c>
      <c r="B79" s="12">
        <f t="shared" si="13"/>
        <v>20763.155588923142</v>
      </c>
      <c r="C79" s="7">
        <f t="shared" si="9"/>
        <v>12274.262529153666</v>
      </c>
      <c r="D79" s="7">
        <f t="shared" si="10"/>
        <v>8488.893059769476</v>
      </c>
      <c r="E79" s="7">
        <f t="shared" si="7"/>
        <v>973452.1092725238</v>
      </c>
      <c r="G79" s="9">
        <f t="shared" si="11"/>
        <v>0.012499999999999999</v>
      </c>
      <c r="I79" s="14">
        <f t="shared" si="12"/>
        <v>0.015008767662262099</v>
      </c>
    </row>
    <row r="80" spans="1:9" ht="12.75">
      <c r="A80" s="11">
        <f t="shared" si="8"/>
        <v>110</v>
      </c>
      <c r="B80" s="12">
        <f t="shared" si="13"/>
        <v>20763.155588923142</v>
      </c>
      <c r="C80" s="7">
        <f t="shared" si="9"/>
        <v>12168.151365906546</v>
      </c>
      <c r="D80" s="7">
        <f t="shared" si="10"/>
        <v>8595.004223016596</v>
      </c>
      <c r="E80" s="7">
        <f t="shared" si="7"/>
        <v>964857.1050495072</v>
      </c>
      <c r="G80" s="9">
        <f t="shared" si="11"/>
        <v>0.012499999999999999</v>
      </c>
      <c r="I80" s="14">
        <f t="shared" si="12"/>
        <v>0.015008767662262099</v>
      </c>
    </row>
    <row r="81" spans="1:9" ht="12.75">
      <c r="A81" s="11">
        <f>A80+1</f>
        <v>111</v>
      </c>
      <c r="B81" s="12">
        <f t="shared" si="13"/>
        <v>20763.155588923142</v>
      </c>
      <c r="C81" s="7">
        <f t="shared" si="9"/>
        <v>12060.713813118839</v>
      </c>
      <c r="D81" s="7">
        <f t="shared" si="10"/>
        <v>8702.441775804304</v>
      </c>
      <c r="E81" s="7">
        <f t="shared" si="7"/>
        <v>956154.663273703</v>
      </c>
      <c r="G81" s="9">
        <f t="shared" si="11"/>
        <v>0.012499999999999999</v>
      </c>
      <c r="I81" s="14">
        <f t="shared" si="12"/>
        <v>0.015008767662262099</v>
      </c>
    </row>
    <row r="82" spans="1:9" ht="12.75">
      <c r="A82" s="11">
        <f aca="true" t="shared" si="14" ref="A82:A97">A81+1</f>
        <v>112</v>
      </c>
      <c r="B82" s="12">
        <f t="shared" si="13"/>
        <v>20763.155588923142</v>
      </c>
      <c r="C82" s="7">
        <f t="shared" si="9"/>
        <v>11951.933290921286</v>
      </c>
      <c r="D82" s="7">
        <f t="shared" si="10"/>
        <v>8811.222298001856</v>
      </c>
      <c r="E82" s="7">
        <f t="shared" si="7"/>
        <v>947343.4409757011</v>
      </c>
      <c r="G82" s="9">
        <f t="shared" si="11"/>
        <v>0.012499999999999999</v>
      </c>
      <c r="I82" s="14">
        <f t="shared" si="12"/>
        <v>0.015008767662262099</v>
      </c>
    </row>
    <row r="83" spans="1:9" ht="12.75">
      <c r="A83" s="11">
        <f t="shared" si="14"/>
        <v>113</v>
      </c>
      <c r="B83" s="12">
        <f t="shared" si="13"/>
        <v>20763.155588923142</v>
      </c>
      <c r="C83" s="7">
        <f t="shared" si="9"/>
        <v>11841.793012196262</v>
      </c>
      <c r="D83" s="7">
        <f t="shared" si="10"/>
        <v>8921.36257672688</v>
      </c>
      <c r="E83" s="7">
        <f t="shared" si="7"/>
        <v>938422.0783989743</v>
      </c>
      <c r="G83" s="9">
        <f t="shared" si="11"/>
        <v>0.012499999999999999</v>
      </c>
      <c r="I83" s="14">
        <f t="shared" si="12"/>
        <v>0.015008767662262099</v>
      </c>
    </row>
    <row r="84" spans="1:9" ht="12.75">
      <c r="A84" s="11">
        <f t="shared" si="14"/>
        <v>114</v>
      </c>
      <c r="B84" s="12">
        <f t="shared" si="13"/>
        <v>20763.155588923142</v>
      </c>
      <c r="C84" s="7">
        <f t="shared" si="9"/>
        <v>11730.275979987176</v>
      </c>
      <c r="D84" s="7">
        <f t="shared" si="10"/>
        <v>9032.879608935966</v>
      </c>
      <c r="E84" s="7">
        <f t="shared" si="7"/>
        <v>929389.1987900384</v>
      </c>
      <c r="G84" s="9">
        <f t="shared" si="11"/>
        <v>0.012499999999999999</v>
      </c>
      <c r="I84" s="14">
        <f t="shared" si="12"/>
        <v>0.015008767662262099</v>
      </c>
    </row>
    <row r="85" spans="1:9" ht="12.75">
      <c r="A85" s="11">
        <f t="shared" si="14"/>
        <v>115</v>
      </c>
      <c r="B85" s="12">
        <f t="shared" si="13"/>
        <v>20763.155588923142</v>
      </c>
      <c r="C85" s="7">
        <f t="shared" si="9"/>
        <v>11617.364984875478</v>
      </c>
      <c r="D85" s="7">
        <f t="shared" si="10"/>
        <v>9145.790604047665</v>
      </c>
      <c r="E85" s="7">
        <f t="shared" si="7"/>
        <v>920243.4081859906</v>
      </c>
      <c r="G85" s="9">
        <f t="shared" si="11"/>
        <v>0.012499999999999999</v>
      </c>
      <c r="I85" s="14">
        <f t="shared" si="12"/>
        <v>0.015008767662262099</v>
      </c>
    </row>
    <row r="86" spans="1:9" ht="12.75">
      <c r="A86" s="11">
        <f t="shared" si="14"/>
        <v>116</v>
      </c>
      <c r="B86" s="12">
        <f t="shared" si="13"/>
        <v>20763.155588923142</v>
      </c>
      <c r="C86" s="7">
        <f t="shared" si="9"/>
        <v>11503.042602324882</v>
      </c>
      <c r="D86" s="7">
        <f t="shared" si="10"/>
        <v>9260.11298659826</v>
      </c>
      <c r="E86" s="7">
        <f t="shared" si="7"/>
        <v>910983.2951993924</v>
      </c>
      <c r="G86" s="9">
        <f t="shared" si="11"/>
        <v>0.012499999999999999</v>
      </c>
      <c r="I86" s="14">
        <f t="shared" si="12"/>
        <v>0.015008767662262099</v>
      </c>
    </row>
    <row r="87" spans="1:9" ht="12.75">
      <c r="A87" s="11">
        <f t="shared" si="14"/>
        <v>117</v>
      </c>
      <c r="B87" s="12">
        <f t="shared" si="13"/>
        <v>20763.155588923142</v>
      </c>
      <c r="C87" s="7">
        <f t="shared" si="9"/>
        <v>11387.291189992404</v>
      </c>
      <c r="D87" s="7">
        <f t="shared" si="10"/>
        <v>9375.864398930738</v>
      </c>
      <c r="E87" s="7">
        <f t="shared" si="7"/>
        <v>901607.4308004617</v>
      </c>
      <c r="G87" s="9">
        <f t="shared" si="11"/>
        <v>0.012499999999999999</v>
      </c>
      <c r="I87" s="14">
        <f t="shared" si="12"/>
        <v>0.015008767662262099</v>
      </c>
    </row>
    <row r="88" spans="1:9" ht="12.75">
      <c r="A88" s="11">
        <f t="shared" si="14"/>
        <v>118</v>
      </c>
      <c r="B88" s="12">
        <f t="shared" si="13"/>
        <v>20763.155588923142</v>
      </c>
      <c r="C88" s="7">
        <f t="shared" si="9"/>
        <v>11270.09288500577</v>
      </c>
      <c r="D88" s="7">
        <f t="shared" si="10"/>
        <v>9493.062703917372</v>
      </c>
      <c r="E88" s="7">
        <f t="shared" si="7"/>
        <v>892114.3680965443</v>
      </c>
      <c r="G88" s="9">
        <f t="shared" si="11"/>
        <v>0.012499999999999999</v>
      </c>
      <c r="I88" s="14">
        <f t="shared" si="12"/>
        <v>0.015008767662262099</v>
      </c>
    </row>
    <row r="89" spans="1:9" ht="12.75">
      <c r="A89" s="11">
        <f t="shared" si="14"/>
        <v>119</v>
      </c>
      <c r="B89" s="12">
        <f t="shared" si="13"/>
        <v>20763.155588923142</v>
      </c>
      <c r="C89" s="7">
        <f t="shared" si="9"/>
        <v>11151.429601206803</v>
      </c>
      <c r="D89" s="7">
        <f t="shared" si="10"/>
        <v>9611.72598771634</v>
      </c>
      <c r="E89" s="7">
        <f t="shared" si="7"/>
        <v>882502.642108828</v>
      </c>
      <c r="G89" s="9">
        <f t="shared" si="11"/>
        <v>0.012499999999999999</v>
      </c>
      <c r="I89" s="14">
        <f t="shared" si="12"/>
        <v>0.015008767662262099</v>
      </c>
    </row>
    <row r="90" spans="1:9" ht="12.75">
      <c r="A90" s="11">
        <f t="shared" si="14"/>
        <v>120</v>
      </c>
      <c r="B90" s="12">
        <f t="shared" si="13"/>
        <v>20763.155588923142</v>
      </c>
      <c r="C90" s="7">
        <f t="shared" si="9"/>
        <v>11031.283026360348</v>
      </c>
      <c r="D90" s="7">
        <f t="shared" si="10"/>
        <v>9731.872562562794</v>
      </c>
      <c r="E90" s="7">
        <f t="shared" si="7"/>
        <v>872770.7695462651</v>
      </c>
      <c r="G90" s="9">
        <f t="shared" si="11"/>
        <v>0.012499999999999999</v>
      </c>
      <c r="I90" s="14">
        <f t="shared" si="12"/>
        <v>0.015008767662262099</v>
      </c>
    </row>
    <row r="91" spans="1:9" ht="12.75">
      <c r="A91" s="11">
        <f t="shared" si="14"/>
        <v>121</v>
      </c>
      <c r="B91" s="12">
        <f t="shared" si="13"/>
        <v>20763.155588923142</v>
      </c>
      <c r="C91" s="7">
        <f t="shared" si="9"/>
        <v>10909.634619328313</v>
      </c>
      <c r="D91" s="7">
        <f t="shared" si="10"/>
        <v>9853.520969594829</v>
      </c>
      <c r="E91" s="7">
        <f t="shared" si="7"/>
        <v>862917.2485766703</v>
      </c>
      <c r="G91" s="9">
        <f t="shared" si="11"/>
        <v>0.012499999999999999</v>
      </c>
      <c r="I91" s="14">
        <f t="shared" si="12"/>
        <v>0.015008767662262099</v>
      </c>
    </row>
    <row r="92" spans="1:9" ht="12.75">
      <c r="A92" s="11">
        <f t="shared" si="14"/>
        <v>122</v>
      </c>
      <c r="B92" s="12">
        <f t="shared" si="13"/>
        <v>20763.155588923142</v>
      </c>
      <c r="C92" s="7">
        <f t="shared" si="9"/>
        <v>10786.465607208378</v>
      </c>
      <c r="D92" s="7">
        <f t="shared" si="10"/>
        <v>9976.689981714764</v>
      </c>
      <c r="E92" s="7">
        <f t="shared" si="7"/>
        <v>852940.5585949556</v>
      </c>
      <c r="G92" s="9">
        <f t="shared" si="11"/>
        <v>0.012499999999999999</v>
      </c>
      <c r="I92" s="14">
        <f t="shared" si="12"/>
        <v>0.015008767662262099</v>
      </c>
    </row>
    <row r="93" spans="1:9" ht="12.75">
      <c r="A93" s="11">
        <f t="shared" si="14"/>
        <v>123</v>
      </c>
      <c r="B93" s="12">
        <f t="shared" si="13"/>
        <v>20763.155588923142</v>
      </c>
      <c r="C93" s="7">
        <f t="shared" si="9"/>
        <v>10661.756982436944</v>
      </c>
      <c r="D93" s="7">
        <f t="shared" si="10"/>
        <v>10101.398606486198</v>
      </c>
      <c r="E93" s="7">
        <f t="shared" si="7"/>
        <v>842839.1599884694</v>
      </c>
      <c r="G93" s="9">
        <f t="shared" si="11"/>
        <v>0.012499999999999999</v>
      </c>
      <c r="I93" s="14">
        <f t="shared" si="12"/>
        <v>0.015008767662262099</v>
      </c>
    </row>
    <row r="94" spans="1:9" ht="12.75">
      <c r="A94" s="11">
        <f t="shared" si="14"/>
        <v>124</v>
      </c>
      <c r="B94" s="12">
        <f t="shared" si="13"/>
        <v>20763.155588923142</v>
      </c>
      <c r="C94" s="7">
        <f t="shared" si="9"/>
        <v>10535.489499855867</v>
      </c>
      <c r="D94" s="7">
        <f t="shared" si="10"/>
        <v>10227.666089067276</v>
      </c>
      <c r="E94" s="7">
        <f t="shared" si="7"/>
        <v>832611.4938994022</v>
      </c>
      <c r="G94" s="9">
        <f t="shared" si="11"/>
        <v>0.012499999999999999</v>
      </c>
      <c r="I94" s="14">
        <f t="shared" si="12"/>
        <v>0.015008767662262099</v>
      </c>
    </row>
    <row r="95" spans="1:9" ht="12.75">
      <c r="A95" s="11">
        <f t="shared" si="14"/>
        <v>125</v>
      </c>
      <c r="B95" s="12">
        <f t="shared" si="13"/>
        <v>20763.155588923142</v>
      </c>
      <c r="C95" s="7">
        <f t="shared" si="9"/>
        <v>10407.643673742527</v>
      </c>
      <c r="D95" s="7">
        <f t="shared" si="10"/>
        <v>10355.511915180616</v>
      </c>
      <c r="E95" s="7">
        <f t="shared" si="7"/>
        <v>822255.9819842216</v>
      </c>
      <c r="G95" s="9">
        <f t="shared" si="11"/>
        <v>0.012499999999999999</v>
      </c>
      <c r="I95" s="14">
        <f t="shared" si="12"/>
        <v>0.015008767662262099</v>
      </c>
    </row>
    <row r="96" spans="1:9" ht="12.75">
      <c r="A96" s="11">
        <f t="shared" si="14"/>
        <v>126</v>
      </c>
      <c r="B96" s="12">
        <f t="shared" si="13"/>
        <v>20763.155588923142</v>
      </c>
      <c r="C96" s="7">
        <f t="shared" si="9"/>
        <v>10278.19977480277</v>
      </c>
      <c r="D96" s="7">
        <f t="shared" si="10"/>
        <v>10484.955814120372</v>
      </c>
      <c r="E96" s="7">
        <f t="shared" si="7"/>
        <v>811771.0261701012</v>
      </c>
      <c r="G96" s="9">
        <f t="shared" si="11"/>
        <v>0.012499999999999999</v>
      </c>
      <c r="I96" s="14">
        <f t="shared" si="12"/>
        <v>0.015008767662262099</v>
      </c>
    </row>
    <row r="97" spans="1:9" ht="12.75">
      <c r="A97" s="11">
        <f t="shared" si="14"/>
        <v>127</v>
      </c>
      <c r="B97" s="12">
        <f t="shared" si="13"/>
        <v>20763.155588923142</v>
      </c>
      <c r="C97" s="7">
        <f t="shared" si="9"/>
        <v>10147.137827126266</v>
      </c>
      <c r="D97" s="7">
        <f t="shared" si="10"/>
        <v>10616.017761796877</v>
      </c>
      <c r="E97" s="7">
        <f t="shared" si="7"/>
        <v>801155.0084083044</v>
      </c>
      <c r="G97" s="9">
        <f t="shared" si="11"/>
        <v>0.012499999999999999</v>
      </c>
      <c r="I97" s="14">
        <f t="shared" si="12"/>
        <v>0.015008767662262099</v>
      </c>
    </row>
    <row r="98" spans="1:9" ht="12.75">
      <c r="A98" s="11">
        <f>A97+1</f>
        <v>128</v>
      </c>
      <c r="B98" s="12">
        <f t="shared" si="13"/>
        <v>20763.155588923142</v>
      </c>
      <c r="C98" s="7">
        <f t="shared" si="9"/>
        <v>10014.437605103805</v>
      </c>
      <c r="D98" s="7">
        <f t="shared" si="10"/>
        <v>10748.717983819337</v>
      </c>
      <c r="E98" s="7">
        <f t="shared" si="7"/>
        <v>790406.2904244851</v>
      </c>
      <c r="G98" s="9">
        <f t="shared" si="11"/>
        <v>0.012499999999999999</v>
      </c>
      <c r="I98" s="14">
        <f t="shared" si="12"/>
        <v>0.015008767662262099</v>
      </c>
    </row>
    <row r="99" spans="1:9" ht="12.75">
      <c r="A99" s="11">
        <f aca="true" t="shared" si="15" ref="A99:A111">A98+1</f>
        <v>129</v>
      </c>
      <c r="B99" s="12">
        <f t="shared" si="13"/>
        <v>20763.155588923142</v>
      </c>
      <c r="C99" s="7">
        <f t="shared" si="9"/>
        <v>9880.078630306063</v>
      </c>
      <c r="D99" s="7">
        <f t="shared" si="10"/>
        <v>10883.076958617079</v>
      </c>
      <c r="E99" s="7">
        <f t="shared" si="7"/>
        <v>779523.213465868</v>
      </c>
      <c r="G99" s="9">
        <f t="shared" si="11"/>
        <v>0.012499999999999999</v>
      </c>
      <c r="I99" s="14">
        <f t="shared" si="12"/>
        <v>0.015008767662262099</v>
      </c>
    </row>
    <row r="100" spans="1:9" ht="12.75">
      <c r="A100" s="11">
        <f t="shared" si="15"/>
        <v>130</v>
      </c>
      <c r="B100" s="12">
        <f t="shared" si="13"/>
        <v>20763.155588923142</v>
      </c>
      <c r="C100" s="7">
        <f t="shared" si="9"/>
        <v>9744.04016832335</v>
      </c>
      <c r="D100" s="7">
        <f t="shared" si="10"/>
        <v>11019.115420599792</v>
      </c>
      <c r="E100" s="7">
        <f t="shared" si="7"/>
        <v>768504.0980452682</v>
      </c>
      <c r="G100" s="9">
        <f t="shared" si="11"/>
        <v>0.012499999999999999</v>
      </c>
      <c r="I100" s="14">
        <f t="shared" si="12"/>
        <v>0.015008767662262099</v>
      </c>
    </row>
    <row r="101" spans="1:9" ht="12.75">
      <c r="A101" s="11">
        <f t="shared" si="15"/>
        <v>131</v>
      </c>
      <c r="B101" s="12">
        <f t="shared" si="13"/>
        <v>20763.155588923142</v>
      </c>
      <c r="C101" s="7">
        <f t="shared" si="9"/>
        <v>9606.301225565852</v>
      </c>
      <c r="D101" s="7">
        <f t="shared" si="10"/>
        <v>11156.85436335729</v>
      </c>
      <c r="E101" s="7">
        <f t="shared" si="7"/>
        <v>757347.2436819109</v>
      </c>
      <c r="G101" s="9">
        <f t="shared" si="11"/>
        <v>0.012499999999999999</v>
      </c>
      <c r="I101" s="14">
        <f t="shared" si="12"/>
        <v>0.015008767662262099</v>
      </c>
    </row>
    <row r="102" spans="1:9" ht="12.75">
      <c r="A102" s="11">
        <f t="shared" si="15"/>
        <v>132</v>
      </c>
      <c r="B102" s="12">
        <f t="shared" si="13"/>
        <v>20763.155588923142</v>
      </c>
      <c r="C102" s="7">
        <f t="shared" si="9"/>
        <v>9466.840546023886</v>
      </c>
      <c r="D102" s="7">
        <f t="shared" si="10"/>
        <v>11296.315042899256</v>
      </c>
      <c r="E102" s="7">
        <f t="shared" si="7"/>
        <v>746050.9286390117</v>
      </c>
      <c r="G102" s="9">
        <f t="shared" si="11"/>
        <v>0.012499999999999999</v>
      </c>
      <c r="I102" s="14">
        <f t="shared" si="12"/>
        <v>0.015008767662262099</v>
      </c>
    </row>
    <row r="103" spans="1:9" ht="12.75">
      <c r="A103" s="11">
        <f t="shared" si="15"/>
        <v>133</v>
      </c>
      <c r="B103" s="12">
        <f t="shared" si="13"/>
        <v>20763.155588923142</v>
      </c>
      <c r="C103" s="7">
        <f t="shared" si="9"/>
        <v>9325.636607987646</v>
      </c>
      <c r="D103" s="7">
        <f t="shared" si="10"/>
        <v>11437.518980935496</v>
      </c>
      <c r="E103" s="7">
        <f t="shared" si="7"/>
        <v>734613.4096580762</v>
      </c>
      <c r="G103" s="9">
        <f t="shared" si="11"/>
        <v>0.012499999999999999</v>
      </c>
      <c r="I103" s="14">
        <f t="shared" si="12"/>
        <v>0.015008767662262099</v>
      </c>
    </row>
    <row r="104" spans="1:9" ht="12.75">
      <c r="A104" s="11">
        <f t="shared" si="15"/>
        <v>134</v>
      </c>
      <c r="B104" s="12">
        <f t="shared" si="13"/>
        <v>20763.155588923142</v>
      </c>
      <c r="C104" s="7">
        <f t="shared" si="9"/>
        <v>9182.667620725952</v>
      </c>
      <c r="D104" s="7">
        <f t="shared" si="10"/>
        <v>11580.48796819719</v>
      </c>
      <c r="E104" s="7">
        <f t="shared" si="7"/>
        <v>723032.921689879</v>
      </c>
      <c r="G104" s="9">
        <f t="shared" si="11"/>
        <v>0.012499999999999999</v>
      </c>
      <c r="I104" s="14">
        <f t="shared" si="12"/>
        <v>0.015008767662262099</v>
      </c>
    </row>
    <row r="105" spans="1:9" ht="12.75">
      <c r="A105" s="11">
        <f t="shared" si="15"/>
        <v>135</v>
      </c>
      <c r="B105" s="12">
        <f t="shared" si="13"/>
        <v>20763.155588923142</v>
      </c>
      <c r="C105" s="7">
        <f t="shared" si="9"/>
        <v>9037.911521123488</v>
      </c>
      <c r="D105" s="7">
        <f t="shared" si="10"/>
        <v>11725.244067799655</v>
      </c>
      <c r="E105" s="7">
        <f t="shared" si="7"/>
        <v>711307.6776220794</v>
      </c>
      <c r="G105" s="9">
        <f t="shared" si="11"/>
        <v>0.012499999999999999</v>
      </c>
      <c r="I105" s="14">
        <f t="shared" si="12"/>
        <v>0.015008767662262099</v>
      </c>
    </row>
    <row r="106" spans="1:9" ht="12.75">
      <c r="A106" s="11">
        <f t="shared" si="15"/>
        <v>136</v>
      </c>
      <c r="B106" s="12">
        <f t="shared" si="13"/>
        <v>20763.155588923142</v>
      </c>
      <c r="C106" s="7">
        <f t="shared" si="9"/>
        <v>8891.345970275992</v>
      </c>
      <c r="D106" s="7">
        <f t="shared" si="10"/>
        <v>11871.80961864715</v>
      </c>
      <c r="E106" s="7">
        <f t="shared" si="7"/>
        <v>699435.8680034323</v>
      </c>
      <c r="G106" s="9">
        <f t="shared" si="11"/>
        <v>0.012499999999999999</v>
      </c>
      <c r="I106" s="14">
        <f t="shared" si="12"/>
        <v>0.015008767662262099</v>
      </c>
    </row>
    <row r="107" spans="1:9" ht="12.75">
      <c r="A107" s="11">
        <f t="shared" si="15"/>
        <v>137</v>
      </c>
      <c r="B107" s="12">
        <f t="shared" si="13"/>
        <v>20763.155588923142</v>
      </c>
      <c r="C107" s="7">
        <f t="shared" si="9"/>
        <v>8742.948350042903</v>
      </c>
      <c r="D107" s="7">
        <f t="shared" si="10"/>
        <v>12020.207238880239</v>
      </c>
      <c r="E107" s="7">
        <f t="shared" si="7"/>
        <v>687415.6607645521</v>
      </c>
      <c r="G107" s="9">
        <f t="shared" si="11"/>
        <v>0.012499999999999999</v>
      </c>
      <c r="I107" s="14">
        <f t="shared" si="12"/>
        <v>0.015008767662262099</v>
      </c>
    </row>
    <row r="108" spans="1:9" ht="12.75">
      <c r="A108" s="11">
        <f t="shared" si="15"/>
        <v>138</v>
      </c>
      <c r="B108" s="12">
        <f t="shared" si="13"/>
        <v>20763.155588923142</v>
      </c>
      <c r="C108" s="7">
        <f t="shared" si="9"/>
        <v>8592.6957595569</v>
      </c>
      <c r="D108" s="7">
        <f t="shared" si="10"/>
        <v>12170.459829366242</v>
      </c>
      <c r="E108" s="7">
        <f t="shared" si="7"/>
        <v>675245.2009351859</v>
      </c>
      <c r="G108" s="9">
        <f t="shared" si="11"/>
        <v>0.012499999999999999</v>
      </c>
      <c r="I108" s="14">
        <f t="shared" si="12"/>
        <v>0.015008767662262099</v>
      </c>
    </row>
    <row r="109" spans="1:9" ht="12.75">
      <c r="A109" s="11">
        <f t="shared" si="15"/>
        <v>139</v>
      </c>
      <c r="B109" s="12">
        <f t="shared" si="13"/>
        <v>20763.155588923142</v>
      </c>
      <c r="C109" s="7">
        <f t="shared" si="9"/>
        <v>8440.565011689823</v>
      </c>
      <c r="D109" s="7">
        <f t="shared" si="10"/>
        <v>12322.590577233319</v>
      </c>
      <c r="E109" s="7">
        <f t="shared" si="7"/>
        <v>662922.6103579525</v>
      </c>
      <c r="G109" s="9">
        <f t="shared" si="11"/>
        <v>0.012499999999999999</v>
      </c>
      <c r="I109" s="14">
        <f t="shared" si="12"/>
        <v>0.015008767662262099</v>
      </c>
    </row>
    <row r="110" spans="1:9" ht="12.75">
      <c r="A110" s="11">
        <f t="shared" si="15"/>
        <v>140</v>
      </c>
      <c r="B110" s="12">
        <f t="shared" si="13"/>
        <v>20763.155588923142</v>
      </c>
      <c r="C110" s="7">
        <f t="shared" si="9"/>
        <v>8286.532629474406</v>
      </c>
      <c r="D110" s="7">
        <f t="shared" si="10"/>
        <v>12476.622959448736</v>
      </c>
      <c r="E110" s="7">
        <f t="shared" si="7"/>
        <v>650445.9873985038</v>
      </c>
      <c r="G110" s="9">
        <f t="shared" si="11"/>
        <v>0.012499999999999999</v>
      </c>
      <c r="I110" s="14">
        <f t="shared" si="12"/>
        <v>0.015008767662262099</v>
      </c>
    </row>
    <row r="111" spans="1:9" ht="12.75">
      <c r="A111" s="11">
        <f t="shared" si="15"/>
        <v>141</v>
      </c>
      <c r="B111" s="12">
        <f t="shared" si="13"/>
        <v>20763.155588923142</v>
      </c>
      <c r="C111" s="7">
        <f t="shared" si="9"/>
        <v>8130.574842481297</v>
      </c>
      <c r="D111" s="7">
        <f t="shared" si="10"/>
        <v>12632.580746441845</v>
      </c>
      <c r="E111" s="7">
        <f t="shared" si="7"/>
        <v>637813.406652062</v>
      </c>
      <c r="G111" s="9">
        <f t="shared" si="11"/>
        <v>0.012499999999999999</v>
      </c>
      <c r="I111" s="14">
        <f t="shared" si="12"/>
        <v>0.015008767662262099</v>
      </c>
    </row>
    <row r="112" spans="1:9" ht="12.75">
      <c r="A112" s="11">
        <f>A111+1</f>
        <v>142</v>
      </c>
      <c r="B112" s="12">
        <f t="shared" si="13"/>
        <v>20763.155588923142</v>
      </c>
      <c r="C112" s="7">
        <f t="shared" si="9"/>
        <v>7972.667583150774</v>
      </c>
      <c r="D112" s="7">
        <f t="shared" si="10"/>
        <v>12790.488005772368</v>
      </c>
      <c r="E112" s="7">
        <f t="shared" si="7"/>
        <v>625022.9186462896</v>
      </c>
      <c r="G112" s="9">
        <f t="shared" si="11"/>
        <v>0.012499999999999999</v>
      </c>
      <c r="I112" s="14">
        <f t="shared" si="12"/>
        <v>0.015008767662262099</v>
      </c>
    </row>
    <row r="113" spans="1:9" ht="12.75">
      <c r="A113" s="11">
        <f aca="true" t="shared" si="16" ref="A113:A132">A112+1</f>
        <v>143</v>
      </c>
      <c r="B113" s="12">
        <f t="shared" si="13"/>
        <v>20763.155588923142</v>
      </c>
      <c r="C113" s="7">
        <f t="shared" si="9"/>
        <v>7812.786483078619</v>
      </c>
      <c r="D113" s="7">
        <f t="shared" si="10"/>
        <v>12950.369105844522</v>
      </c>
      <c r="E113" s="7">
        <f t="shared" si="7"/>
        <v>612072.5495404451</v>
      </c>
      <c r="G113" s="9">
        <f t="shared" si="11"/>
        <v>0.012499999999999999</v>
      </c>
      <c r="I113" s="14">
        <f t="shared" si="12"/>
        <v>0.015008767662262099</v>
      </c>
    </row>
    <row r="114" spans="1:9" ht="12.75">
      <c r="A114" s="11">
        <f t="shared" si="16"/>
        <v>144</v>
      </c>
      <c r="B114" s="12">
        <f t="shared" si="13"/>
        <v>20763.155588923142</v>
      </c>
      <c r="C114" s="7">
        <f t="shared" si="9"/>
        <v>7650.906869255563</v>
      </c>
      <c r="D114" s="7">
        <f t="shared" si="10"/>
        <v>13112.24871966758</v>
      </c>
      <c r="E114" s="7">
        <f t="shared" si="7"/>
        <v>598960.3008207775</v>
      </c>
      <c r="G114" s="9">
        <f t="shared" si="11"/>
        <v>0.012499999999999999</v>
      </c>
      <c r="I114" s="14">
        <f t="shared" si="12"/>
        <v>0.015008767662262099</v>
      </c>
    </row>
    <row r="115" spans="1:9" ht="12.75">
      <c r="A115" s="11">
        <f t="shared" si="16"/>
        <v>145</v>
      </c>
      <c r="B115" s="12">
        <f t="shared" si="13"/>
        <v>20763.155588923142</v>
      </c>
      <c r="C115" s="7">
        <f t="shared" si="9"/>
        <v>7487.003760259719</v>
      </c>
      <c r="D115" s="7">
        <f t="shared" si="10"/>
        <v>13276.151828663424</v>
      </c>
      <c r="E115" s="7">
        <f t="shared" si="7"/>
        <v>585684.1489921141</v>
      </c>
      <c r="G115" s="9">
        <f t="shared" si="11"/>
        <v>0.012499999999999999</v>
      </c>
      <c r="I115" s="14">
        <f t="shared" si="12"/>
        <v>0.015008767662262099</v>
      </c>
    </row>
    <row r="116" spans="1:9" ht="12.75">
      <c r="A116" s="11">
        <f t="shared" si="16"/>
        <v>146</v>
      </c>
      <c r="B116" s="12">
        <f t="shared" si="13"/>
        <v>20763.155588923142</v>
      </c>
      <c r="C116" s="7">
        <f t="shared" si="9"/>
        <v>7321.051862401426</v>
      </c>
      <c r="D116" s="7">
        <f t="shared" si="10"/>
        <v>13442.103726521716</v>
      </c>
      <c r="E116" s="7">
        <f t="shared" si="7"/>
        <v>572242.0452655924</v>
      </c>
      <c r="G116" s="9">
        <f t="shared" si="11"/>
        <v>0.012499999999999999</v>
      </c>
      <c r="I116" s="14">
        <f t="shared" si="12"/>
        <v>0.015008767662262099</v>
      </c>
    </row>
    <row r="117" spans="1:9" ht="12.75">
      <c r="A117" s="11">
        <f t="shared" si="16"/>
        <v>147</v>
      </c>
      <c r="B117" s="12">
        <f t="shared" si="13"/>
        <v>20763.155588923142</v>
      </c>
      <c r="C117" s="7">
        <f t="shared" si="9"/>
        <v>7153.025565819905</v>
      </c>
      <c r="D117" s="7">
        <f t="shared" si="10"/>
        <v>13610.130023103236</v>
      </c>
      <c r="E117" s="7">
        <f t="shared" si="7"/>
        <v>558631.9152424892</v>
      </c>
      <c r="G117" s="9">
        <f t="shared" si="11"/>
        <v>0.012499999999999999</v>
      </c>
      <c r="I117" s="14">
        <f t="shared" si="12"/>
        <v>0.015008767662262099</v>
      </c>
    </row>
    <row r="118" spans="1:9" ht="12.75">
      <c r="A118" s="11">
        <f t="shared" si="16"/>
        <v>148</v>
      </c>
      <c r="B118" s="12">
        <f t="shared" si="13"/>
        <v>20763.155588923142</v>
      </c>
      <c r="C118" s="7">
        <f t="shared" si="9"/>
        <v>6982.898940531114</v>
      </c>
      <c r="D118" s="7">
        <f t="shared" si="10"/>
        <v>13780.256648392027</v>
      </c>
      <c r="E118" s="7">
        <f t="shared" si="7"/>
        <v>544851.6585940971</v>
      </c>
      <c r="G118" s="9">
        <f t="shared" si="11"/>
        <v>0.012499999999999999</v>
      </c>
      <c r="I118" s="14">
        <f t="shared" si="12"/>
        <v>0.015008767662262099</v>
      </c>
    </row>
    <row r="119" spans="1:9" ht="12.75">
      <c r="A119" s="11">
        <f t="shared" si="16"/>
        <v>149</v>
      </c>
      <c r="B119" s="12">
        <f t="shared" si="13"/>
        <v>20763.155588923142</v>
      </c>
      <c r="C119" s="7">
        <f t="shared" si="9"/>
        <v>6810.645732426214</v>
      </c>
      <c r="D119" s="7">
        <f t="shared" si="10"/>
        <v>13952.509856496928</v>
      </c>
      <c r="E119" s="7">
        <f t="shared" si="7"/>
        <v>530899.1487376002</v>
      </c>
      <c r="G119" s="9">
        <f t="shared" si="11"/>
        <v>0.012499999999999999</v>
      </c>
      <c r="I119" s="14">
        <f t="shared" si="12"/>
        <v>0.015008767662262099</v>
      </c>
    </row>
    <row r="120" spans="1:9" ht="12.75">
      <c r="A120" s="11">
        <f t="shared" si="16"/>
        <v>150</v>
      </c>
      <c r="B120" s="12">
        <f t="shared" si="13"/>
        <v>20763.155588923142</v>
      </c>
      <c r="C120" s="7">
        <f t="shared" si="9"/>
        <v>6636.2393592200015</v>
      </c>
      <c r="D120" s="7">
        <f t="shared" si="10"/>
        <v>14126.91622970314</v>
      </c>
      <c r="E120" s="7">
        <f t="shared" si="7"/>
        <v>516772.2325078971</v>
      </c>
      <c r="G120" s="9">
        <f t="shared" si="11"/>
        <v>0.012499999999999999</v>
      </c>
      <c r="I120" s="14">
        <f t="shared" si="12"/>
        <v>0.015008767662262099</v>
      </c>
    </row>
    <row r="121" spans="1:9" ht="12.75">
      <c r="A121" s="11">
        <f t="shared" si="16"/>
        <v>151</v>
      </c>
      <c r="B121" s="12">
        <f t="shared" si="13"/>
        <v>20763.155588923142</v>
      </c>
      <c r="C121" s="7">
        <f t="shared" si="9"/>
        <v>6459.652906348713</v>
      </c>
      <c r="D121" s="7">
        <f t="shared" si="10"/>
        <v>14303.502682574428</v>
      </c>
      <c r="E121" s="7">
        <f t="shared" si="7"/>
        <v>502468.72982532263</v>
      </c>
      <c r="G121" s="9">
        <f t="shared" si="11"/>
        <v>0.012499999999999999</v>
      </c>
      <c r="I121" s="14">
        <f t="shared" si="12"/>
        <v>0.015008767662262099</v>
      </c>
    </row>
    <row r="122" spans="1:9" ht="12.75">
      <c r="A122" s="11">
        <f t="shared" si="16"/>
        <v>152</v>
      </c>
      <c r="B122" s="12">
        <f t="shared" si="13"/>
        <v>20763.155588923142</v>
      </c>
      <c r="C122" s="7">
        <f t="shared" si="9"/>
        <v>6280.859122816532</v>
      </c>
      <c r="D122" s="7">
        <f t="shared" si="10"/>
        <v>14482.29646610661</v>
      </c>
      <c r="E122" s="7">
        <f t="shared" si="7"/>
        <v>487986.433359216</v>
      </c>
      <c r="G122" s="9">
        <f t="shared" si="11"/>
        <v>0.012499999999999999</v>
      </c>
      <c r="I122" s="14">
        <f t="shared" si="12"/>
        <v>0.015008767662262099</v>
      </c>
    </row>
    <row r="123" spans="1:9" ht="12.75">
      <c r="A123" s="11">
        <f t="shared" si="16"/>
        <v>153</v>
      </c>
      <c r="B123" s="12">
        <f t="shared" si="13"/>
        <v>20763.155588923142</v>
      </c>
      <c r="C123" s="7">
        <f t="shared" si="9"/>
        <v>6099.830416990199</v>
      </c>
      <c r="D123" s="7">
        <f t="shared" si="10"/>
        <v>14663.325171932942</v>
      </c>
      <c r="E123" s="7">
        <f t="shared" si="7"/>
        <v>473323.1081872831</v>
      </c>
      <c r="G123" s="9">
        <f t="shared" si="11"/>
        <v>0.012499999999999999</v>
      </c>
      <c r="I123" s="14">
        <f t="shared" si="12"/>
        <v>0.015008767662262099</v>
      </c>
    </row>
    <row r="124" spans="1:9" ht="12.75">
      <c r="A124" s="11">
        <f t="shared" si="16"/>
        <v>154</v>
      </c>
      <c r="B124" s="12">
        <f t="shared" si="13"/>
        <v>20763.155588923142</v>
      </c>
      <c r="C124" s="7">
        <f t="shared" si="9"/>
        <v>5916.538852341038</v>
      </c>
      <c r="D124" s="7">
        <f t="shared" si="10"/>
        <v>14846.616736582104</v>
      </c>
      <c r="E124" s="7">
        <f t="shared" si="7"/>
        <v>458476.49145070097</v>
      </c>
      <c r="G124" s="9">
        <f t="shared" si="11"/>
        <v>0.012499999999999999</v>
      </c>
      <c r="I124" s="14">
        <f t="shared" si="12"/>
        <v>0.015008767662262099</v>
      </c>
    </row>
    <row r="125" spans="1:9" ht="12.75">
      <c r="A125" s="11">
        <f t="shared" si="16"/>
        <v>155</v>
      </c>
      <c r="B125" s="12">
        <f t="shared" si="13"/>
        <v>20763.155588923142</v>
      </c>
      <c r="C125" s="7">
        <f t="shared" si="9"/>
        <v>5730.9561431337615</v>
      </c>
      <c r="D125" s="7">
        <f t="shared" si="10"/>
        <v>15032.199445789382</v>
      </c>
      <c r="E125" s="7">
        <f t="shared" si="7"/>
        <v>443444.2920049116</v>
      </c>
      <c r="G125" s="9">
        <f t="shared" si="11"/>
        <v>0.012499999999999999</v>
      </c>
      <c r="I125" s="14">
        <f t="shared" si="12"/>
        <v>0.015008767662262099</v>
      </c>
    </row>
    <row r="126" spans="1:9" ht="12.75">
      <c r="A126" s="11">
        <f t="shared" si="16"/>
        <v>156</v>
      </c>
      <c r="B126" s="12">
        <f t="shared" si="13"/>
        <v>20763.155588923142</v>
      </c>
      <c r="C126" s="7">
        <f t="shared" si="9"/>
        <v>5543.053650061394</v>
      </c>
      <c r="D126" s="7">
        <f t="shared" si="10"/>
        <v>15220.101938861748</v>
      </c>
      <c r="E126" s="7">
        <f t="shared" si="7"/>
        <v>428224.1900660498</v>
      </c>
      <c r="G126" s="9">
        <f t="shared" si="11"/>
        <v>0.012499999999999999</v>
      </c>
      <c r="I126" s="14">
        <f t="shared" si="12"/>
        <v>0.015008767662262099</v>
      </c>
    </row>
    <row r="127" spans="1:9" ht="12.75">
      <c r="A127" s="11">
        <f t="shared" si="16"/>
        <v>157</v>
      </c>
      <c r="B127" s="12">
        <f t="shared" si="13"/>
        <v>20763.155588923142</v>
      </c>
      <c r="C127" s="7">
        <f t="shared" si="9"/>
        <v>5352.802375825622</v>
      </c>
      <c r="D127" s="7">
        <f t="shared" si="10"/>
        <v>15410.35321309752</v>
      </c>
      <c r="E127" s="7">
        <f t="shared" si="7"/>
        <v>412813.8368529523</v>
      </c>
      <c r="G127" s="9">
        <f t="shared" si="11"/>
        <v>0.012499999999999999</v>
      </c>
      <c r="I127" s="14">
        <f t="shared" si="12"/>
        <v>0.015008767662262099</v>
      </c>
    </row>
    <row r="128" spans="1:9" ht="12.75">
      <c r="A128" s="11">
        <f t="shared" si="16"/>
        <v>158</v>
      </c>
      <c r="B128" s="12">
        <f t="shared" si="13"/>
        <v>20763.155588923142</v>
      </c>
      <c r="C128" s="7">
        <f t="shared" si="9"/>
        <v>5160.172960661904</v>
      </c>
      <c r="D128" s="7">
        <f t="shared" si="10"/>
        <v>15602.982628261238</v>
      </c>
      <c r="E128" s="7">
        <f t="shared" si="7"/>
        <v>397210.85422469105</v>
      </c>
      <c r="G128" s="9">
        <f t="shared" si="11"/>
        <v>0.012499999999999999</v>
      </c>
      <c r="I128" s="14">
        <f t="shared" si="12"/>
        <v>0.015008767662262099</v>
      </c>
    </row>
    <row r="129" spans="1:9" ht="12.75">
      <c r="A129" s="11">
        <f t="shared" si="16"/>
        <v>159</v>
      </c>
      <c r="B129" s="12">
        <f t="shared" si="13"/>
        <v>20763.155588923142</v>
      </c>
      <c r="C129" s="7">
        <f t="shared" si="9"/>
        <v>4965.135677808637</v>
      </c>
      <c r="D129" s="7">
        <f t="shared" si="10"/>
        <v>15798.019911114505</v>
      </c>
      <c r="E129" s="7">
        <f t="shared" si="7"/>
        <v>381412.8343135766</v>
      </c>
      <c r="G129" s="9">
        <f t="shared" si="11"/>
        <v>0.012499999999999999</v>
      </c>
      <c r="I129" s="14">
        <f t="shared" si="12"/>
        <v>0.015008767662262099</v>
      </c>
    </row>
    <row r="130" spans="1:9" ht="12.75">
      <c r="A130" s="11">
        <f t="shared" si="16"/>
        <v>160</v>
      </c>
      <c r="B130" s="12">
        <f t="shared" si="13"/>
        <v>20763.155588923142</v>
      </c>
      <c r="C130" s="7">
        <f t="shared" si="9"/>
        <v>4767.660428919707</v>
      </c>
      <c r="D130" s="7">
        <f t="shared" si="10"/>
        <v>15995.495160003436</v>
      </c>
      <c r="E130" s="7">
        <f t="shared" si="7"/>
        <v>365417.33915357315</v>
      </c>
      <c r="G130" s="9">
        <f t="shared" si="11"/>
        <v>0.012499999999999999</v>
      </c>
      <c r="I130" s="14">
        <f t="shared" si="12"/>
        <v>0.015008767662262099</v>
      </c>
    </row>
    <row r="131" spans="1:9" ht="12.75">
      <c r="A131" s="11">
        <f t="shared" si="16"/>
        <v>161</v>
      </c>
      <c r="B131" s="12">
        <f t="shared" si="13"/>
        <v>20763.155588923142</v>
      </c>
      <c r="C131" s="7">
        <f t="shared" si="9"/>
        <v>4567.716739419664</v>
      </c>
      <c r="D131" s="7">
        <f t="shared" si="10"/>
        <v>16195.438849503478</v>
      </c>
      <c r="E131" s="7">
        <f t="shared" si="7"/>
        <v>349221.9003040697</v>
      </c>
      <c r="G131" s="9">
        <f t="shared" si="11"/>
        <v>0.012499999999999999</v>
      </c>
      <c r="I131" s="14">
        <f t="shared" si="12"/>
        <v>0.015008767662262099</v>
      </c>
    </row>
    <row r="132" spans="1:9" ht="12.75">
      <c r="A132" s="11">
        <f t="shared" si="16"/>
        <v>162</v>
      </c>
      <c r="B132" s="12">
        <f t="shared" si="13"/>
        <v>20763.155588923142</v>
      </c>
      <c r="C132" s="7">
        <f t="shared" si="9"/>
        <v>4365.2737538008705</v>
      </c>
      <c r="D132" s="7">
        <f t="shared" si="10"/>
        <v>16397.881835122273</v>
      </c>
      <c r="E132" s="7">
        <f t="shared" si="7"/>
        <v>332824.0184689474</v>
      </c>
      <c r="G132" s="9">
        <f t="shared" si="11"/>
        <v>0.012499999999999999</v>
      </c>
      <c r="I132" s="14">
        <f t="shared" si="12"/>
        <v>0.015008767662262099</v>
      </c>
    </row>
    <row r="133" spans="1:9" ht="12.75">
      <c r="A133" s="11">
        <f>A132+1</f>
        <v>163</v>
      </c>
      <c r="B133" s="12">
        <f t="shared" si="13"/>
        <v>20763.155588923142</v>
      </c>
      <c r="C133" s="7">
        <f t="shared" si="9"/>
        <v>4160.300230861842</v>
      </c>
      <c r="D133" s="7">
        <f t="shared" si="10"/>
        <v>16602.8553580613</v>
      </c>
      <c r="E133" s="7">
        <f t="shared" si="7"/>
        <v>316221.16311088606</v>
      </c>
      <c r="G133" s="9">
        <f t="shared" si="11"/>
        <v>0.012499999999999999</v>
      </c>
      <c r="I133" s="14">
        <f t="shared" si="12"/>
        <v>0.015008767662262099</v>
      </c>
    </row>
    <row r="134" spans="1:9" ht="12.75">
      <c r="A134" s="11">
        <f aca="true" t="shared" si="17" ref="A134:A140">A133+1</f>
        <v>164</v>
      </c>
      <c r="B134" s="12">
        <f t="shared" si="13"/>
        <v>20763.155588923142</v>
      </c>
      <c r="C134" s="7">
        <f t="shared" si="9"/>
        <v>3952.7645388860756</v>
      </c>
      <c r="D134" s="7">
        <f t="shared" si="10"/>
        <v>16810.391050037066</v>
      </c>
      <c r="E134" s="7">
        <f t="shared" si="7"/>
        <v>299410.772060849</v>
      </c>
      <c r="G134" s="9">
        <f t="shared" si="11"/>
        <v>0.012499999999999999</v>
      </c>
      <c r="I134" s="14">
        <f t="shared" si="12"/>
        <v>0.015008767662262099</v>
      </c>
    </row>
    <row r="135" spans="1:9" ht="12.75">
      <c r="A135" s="11">
        <f t="shared" si="17"/>
        <v>165</v>
      </c>
      <c r="B135" s="12">
        <f t="shared" si="13"/>
        <v>20763.155588923142</v>
      </c>
      <c r="C135" s="7">
        <f t="shared" si="9"/>
        <v>3742.634650760612</v>
      </c>
      <c r="D135" s="7">
        <f t="shared" si="10"/>
        <v>17020.520938162532</v>
      </c>
      <c r="E135" s="7">
        <f aca="true" t="shared" si="18" ref="E135:E150">E134-D135</f>
        <v>282390.2511226865</v>
      </c>
      <c r="G135" s="9">
        <f t="shared" si="11"/>
        <v>0.012499999999999999</v>
      </c>
      <c r="I135" s="14">
        <f t="shared" si="12"/>
        <v>0.015008767662262099</v>
      </c>
    </row>
    <row r="136" spans="1:9" ht="12.75">
      <c r="A136" s="11">
        <f t="shared" si="17"/>
        <v>166</v>
      </c>
      <c r="B136" s="12">
        <f t="shared" si="13"/>
        <v>20763.155588923142</v>
      </c>
      <c r="C136" s="7">
        <f aca="true" t="shared" si="19" ref="C136:C150">E135*G136</f>
        <v>3529.8781390335807</v>
      </c>
      <c r="D136" s="7">
        <f aca="true" t="shared" si="20" ref="D136:D150">B136-C136</f>
        <v>17233.27744988956</v>
      </c>
      <c r="E136" s="7">
        <f t="shared" si="18"/>
        <v>265156.9736727969</v>
      </c>
      <c r="G136" s="9">
        <f t="shared" si="11"/>
        <v>0.012499999999999999</v>
      </c>
      <c r="I136" s="14">
        <f t="shared" si="12"/>
        <v>0.015008767662262099</v>
      </c>
    </row>
    <row r="137" spans="1:9" ht="12.75">
      <c r="A137" s="11">
        <f t="shared" si="17"/>
        <v>167</v>
      </c>
      <c r="B137" s="12">
        <f t="shared" si="13"/>
        <v>20763.155588923142</v>
      </c>
      <c r="C137" s="7">
        <f t="shared" si="19"/>
        <v>3314.462170909961</v>
      </c>
      <c r="D137" s="7">
        <f t="shared" si="20"/>
        <v>17448.69341801318</v>
      </c>
      <c r="E137" s="7">
        <f t="shared" si="18"/>
        <v>247708.28025478375</v>
      </c>
      <c r="G137" s="9">
        <f aca="true" t="shared" si="21" ref="G137:G150">G136</f>
        <v>0.012499999999999999</v>
      </c>
      <c r="I137" s="14">
        <f aca="true" t="shared" si="22" ref="I137:I150">I136</f>
        <v>0.015008767662262099</v>
      </c>
    </row>
    <row r="138" spans="1:9" ht="12.75">
      <c r="A138" s="11">
        <f t="shared" si="17"/>
        <v>168</v>
      </c>
      <c r="B138" s="12">
        <f aca="true" t="shared" si="23" ref="B138:B150">B137</f>
        <v>20763.155588923142</v>
      </c>
      <c r="C138" s="7">
        <f t="shared" si="19"/>
        <v>3096.3535031847964</v>
      </c>
      <c r="D138" s="7">
        <f t="shared" si="20"/>
        <v>17666.802085738345</v>
      </c>
      <c r="E138" s="7">
        <f t="shared" si="18"/>
        <v>230041.4781690454</v>
      </c>
      <c r="G138" s="9">
        <f t="shared" si="21"/>
        <v>0.012499999999999999</v>
      </c>
      <c r="I138" s="14">
        <f t="shared" si="22"/>
        <v>0.015008767662262099</v>
      </c>
    </row>
    <row r="139" spans="1:9" ht="12.75">
      <c r="A139" s="11">
        <f t="shared" si="17"/>
        <v>169</v>
      </c>
      <c r="B139" s="12">
        <f t="shared" si="23"/>
        <v>20763.155588923142</v>
      </c>
      <c r="C139" s="7">
        <f t="shared" si="19"/>
        <v>2875.5184771130675</v>
      </c>
      <c r="D139" s="7">
        <f t="shared" si="20"/>
        <v>17887.637111810076</v>
      </c>
      <c r="E139" s="7">
        <f t="shared" si="18"/>
        <v>212153.84105723535</v>
      </c>
      <c r="G139" s="9">
        <f t="shared" si="21"/>
        <v>0.012499999999999999</v>
      </c>
      <c r="I139" s="14">
        <f t="shared" si="22"/>
        <v>0.015008767662262099</v>
      </c>
    </row>
    <row r="140" spans="1:9" ht="12.75">
      <c r="A140" s="11">
        <f t="shared" si="17"/>
        <v>170</v>
      </c>
      <c r="B140" s="12">
        <f t="shared" si="23"/>
        <v>20763.155588923142</v>
      </c>
      <c r="C140" s="7">
        <f t="shared" si="19"/>
        <v>2651.9230132154416</v>
      </c>
      <c r="D140" s="7">
        <f t="shared" si="20"/>
        <v>18111.2325757077</v>
      </c>
      <c r="E140" s="7">
        <f t="shared" si="18"/>
        <v>194042.60848152766</v>
      </c>
      <c r="G140" s="9">
        <f t="shared" si="21"/>
        <v>0.012499999999999999</v>
      </c>
      <c r="I140" s="14">
        <f t="shared" si="22"/>
        <v>0.015008767662262099</v>
      </c>
    </row>
    <row r="141" spans="1:9" ht="12.75">
      <c r="A141" s="11">
        <f>A140+1</f>
        <v>171</v>
      </c>
      <c r="B141" s="12">
        <f t="shared" si="23"/>
        <v>20763.155588923142</v>
      </c>
      <c r="C141" s="7">
        <f t="shared" si="19"/>
        <v>2425.5326060190955</v>
      </c>
      <c r="D141" s="7">
        <f t="shared" si="20"/>
        <v>18337.622982904046</v>
      </c>
      <c r="E141" s="7">
        <f t="shared" si="18"/>
        <v>175704.9854986236</v>
      </c>
      <c r="G141" s="9">
        <f t="shared" si="21"/>
        <v>0.012499999999999999</v>
      </c>
      <c r="I141" s="14">
        <f t="shared" si="22"/>
        <v>0.015008767662262099</v>
      </c>
    </row>
    <row r="142" spans="1:9" ht="12.75">
      <c r="A142" s="11">
        <f aca="true" t="shared" si="24" ref="A142:A149">A141+1</f>
        <v>172</v>
      </c>
      <c r="B142" s="12">
        <f t="shared" si="23"/>
        <v>20763.155588923142</v>
      </c>
      <c r="C142" s="7">
        <f t="shared" si="19"/>
        <v>2196.3123187327947</v>
      </c>
      <c r="D142" s="7">
        <f t="shared" si="20"/>
        <v>18566.843270190348</v>
      </c>
      <c r="E142" s="7">
        <f t="shared" si="18"/>
        <v>157138.14222843325</v>
      </c>
      <c r="G142" s="9">
        <f t="shared" si="21"/>
        <v>0.012499999999999999</v>
      </c>
      <c r="I142" s="14">
        <f t="shared" si="22"/>
        <v>0.015008767662262099</v>
      </c>
    </row>
    <row r="143" spans="1:9" ht="12.75">
      <c r="A143" s="11">
        <f t="shared" si="24"/>
        <v>173</v>
      </c>
      <c r="B143" s="12">
        <f t="shared" si="23"/>
        <v>20763.155588923142</v>
      </c>
      <c r="C143" s="7">
        <f t="shared" si="19"/>
        <v>1964.2267778554155</v>
      </c>
      <c r="D143" s="7">
        <f t="shared" si="20"/>
        <v>18798.928811067726</v>
      </c>
      <c r="E143" s="7">
        <f t="shared" si="18"/>
        <v>138339.21341736554</v>
      </c>
      <c r="G143" s="9">
        <f t="shared" si="21"/>
        <v>0.012499999999999999</v>
      </c>
      <c r="I143" s="14">
        <f t="shared" si="22"/>
        <v>0.015008767662262099</v>
      </c>
    </row>
    <row r="144" spans="1:9" ht="12.75">
      <c r="A144" s="11">
        <f t="shared" si="24"/>
        <v>174</v>
      </c>
      <c r="B144" s="12">
        <f t="shared" si="23"/>
        <v>20763.155588923142</v>
      </c>
      <c r="C144" s="7">
        <f t="shared" si="19"/>
        <v>1729.240167717069</v>
      </c>
      <c r="D144" s="7">
        <f t="shared" si="20"/>
        <v>19033.915421206075</v>
      </c>
      <c r="E144" s="7">
        <f t="shared" si="18"/>
        <v>119305.29799615947</v>
      </c>
      <c r="G144" s="9">
        <f t="shared" si="21"/>
        <v>0.012499999999999999</v>
      </c>
      <c r="I144" s="14">
        <f t="shared" si="22"/>
        <v>0.015008767662262099</v>
      </c>
    </row>
    <row r="145" spans="1:9" ht="12.75">
      <c r="A145" s="11">
        <f t="shared" si="24"/>
        <v>175</v>
      </c>
      <c r="B145" s="12">
        <f t="shared" si="23"/>
        <v>20763.155588923142</v>
      </c>
      <c r="C145" s="7">
        <f t="shared" si="19"/>
        <v>1491.3162249519933</v>
      </c>
      <c r="D145" s="7">
        <f t="shared" si="20"/>
        <v>19271.83936397115</v>
      </c>
      <c r="E145" s="7">
        <f t="shared" si="18"/>
        <v>100033.45863218833</v>
      </c>
      <c r="G145" s="9">
        <f t="shared" si="21"/>
        <v>0.012499999999999999</v>
      </c>
      <c r="I145" s="14">
        <f t="shared" si="22"/>
        <v>0.015008767662262099</v>
      </c>
    </row>
    <row r="146" spans="1:9" ht="12.75">
      <c r="A146" s="11">
        <f t="shared" si="24"/>
        <v>176</v>
      </c>
      <c r="B146" s="12">
        <f t="shared" si="23"/>
        <v>20763.155588923142</v>
      </c>
      <c r="C146" s="7">
        <f t="shared" si="19"/>
        <v>1250.418232902354</v>
      </c>
      <c r="D146" s="7">
        <f t="shared" si="20"/>
        <v>19512.73735602079</v>
      </c>
      <c r="E146" s="7">
        <f t="shared" si="18"/>
        <v>80520.72127616753</v>
      </c>
      <c r="G146" s="9">
        <f t="shared" si="21"/>
        <v>0.012499999999999999</v>
      </c>
      <c r="I146" s="14">
        <f t="shared" si="22"/>
        <v>0.015008767662262099</v>
      </c>
    </row>
    <row r="147" spans="1:9" ht="12.75">
      <c r="A147" s="11">
        <f t="shared" si="24"/>
        <v>177</v>
      </c>
      <c r="B147" s="12">
        <f t="shared" si="23"/>
        <v>20763.155588923142</v>
      </c>
      <c r="C147" s="7">
        <f t="shared" si="19"/>
        <v>1006.509015952094</v>
      </c>
      <c r="D147" s="7">
        <f t="shared" si="20"/>
        <v>19756.646572971047</v>
      </c>
      <c r="E147" s="7">
        <f t="shared" si="18"/>
        <v>60764.074703196486</v>
      </c>
      <c r="G147" s="9">
        <f t="shared" si="21"/>
        <v>0.012499999999999999</v>
      </c>
      <c r="I147" s="14">
        <f t="shared" si="22"/>
        <v>0.015008767662262099</v>
      </c>
    </row>
    <row r="148" spans="1:9" ht="12.75">
      <c r="A148" s="11">
        <f t="shared" si="24"/>
        <v>178</v>
      </c>
      <c r="B148" s="12">
        <f t="shared" si="23"/>
        <v>20763.155588923142</v>
      </c>
      <c r="C148" s="7">
        <f t="shared" si="19"/>
        <v>759.550933789956</v>
      </c>
      <c r="D148" s="7">
        <f t="shared" si="20"/>
        <v>20003.604655133186</v>
      </c>
      <c r="E148" s="7">
        <f t="shared" si="18"/>
        <v>40760.470048063304</v>
      </c>
      <c r="G148" s="9">
        <f t="shared" si="21"/>
        <v>0.012499999999999999</v>
      </c>
      <c r="I148" s="14">
        <f t="shared" si="22"/>
        <v>0.015008767662262099</v>
      </c>
    </row>
    <row r="149" spans="1:9" ht="12.75">
      <c r="A149" s="11">
        <f t="shared" si="24"/>
        <v>179</v>
      </c>
      <c r="B149" s="12">
        <f t="shared" si="23"/>
        <v>20763.155588923142</v>
      </c>
      <c r="C149" s="7">
        <f t="shared" si="19"/>
        <v>509.5058756007912</v>
      </c>
      <c r="D149" s="7">
        <f t="shared" si="20"/>
        <v>20253.64971332235</v>
      </c>
      <c r="E149" s="7">
        <f t="shared" si="18"/>
        <v>20506.820334740954</v>
      </c>
      <c r="G149" s="9">
        <f t="shared" si="21"/>
        <v>0.012499999999999999</v>
      </c>
      <c r="I149" s="14">
        <f t="shared" si="22"/>
        <v>0.015008767662262099</v>
      </c>
    </row>
    <row r="150" spans="1:9" ht="12.75">
      <c r="A150" s="11">
        <f>A149+1</f>
        <v>180</v>
      </c>
      <c r="B150" s="12">
        <f t="shared" si="23"/>
        <v>20763.155588923142</v>
      </c>
      <c r="C150" s="7">
        <f t="shared" si="19"/>
        <v>256.3352541842619</v>
      </c>
      <c r="D150" s="7">
        <f t="shared" si="20"/>
        <v>20506.82033473888</v>
      </c>
      <c r="E150" s="7">
        <f t="shared" si="18"/>
        <v>2.0736479200422764E-09</v>
      </c>
      <c r="G150" s="9">
        <f t="shared" si="21"/>
        <v>0.012499999999999999</v>
      </c>
      <c r="I150" s="14">
        <f t="shared" si="22"/>
        <v>0.015008767662262099</v>
      </c>
    </row>
    <row r="151" spans="1:9" ht="12.75">
      <c r="A151" s="15"/>
      <c r="B151" s="16"/>
      <c r="C151" s="17"/>
      <c r="D151" s="17"/>
      <c r="E151" s="18"/>
      <c r="G151" s="9"/>
      <c r="I151" s="14"/>
    </row>
    <row r="152" spans="1:4" ht="13.5" thickBot="1">
      <c r="A152" s="20" t="s">
        <v>16</v>
      </c>
      <c r="B152" s="19">
        <f>SUM(B7:B150)</f>
        <v>2989894.404804933</v>
      </c>
      <c r="C152" s="19">
        <f>SUM(C7:C150)</f>
        <v>1606492.6455032795</v>
      </c>
      <c r="D152" s="19">
        <f>SUM(D7:D150)</f>
        <v>1383401.7593016515</v>
      </c>
    </row>
    <row r="153" ht="13.5" thickTop="1"/>
    <row r="155" ht="12.75">
      <c r="A155" s="2"/>
    </row>
  </sheetData>
  <sheetProtection/>
  <mergeCells count="1">
    <mergeCell ref="G1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40800118</dc:creator>
  <cp:keywords/>
  <dc:description/>
  <cp:lastModifiedBy>40800118</cp:lastModifiedBy>
  <dcterms:created xsi:type="dcterms:W3CDTF">2009-08-06T02:54:22Z</dcterms:created>
  <dcterms:modified xsi:type="dcterms:W3CDTF">2009-09-24T00:23:26Z</dcterms:modified>
  <cp:category/>
  <cp:version/>
  <cp:contentType/>
  <cp:contentStatus/>
</cp:coreProperties>
</file>